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celo.souza\OneDrive - DPMG - Defensoria Pública de Minas Gerais\spgf\financeiro\01-arquivos-total\08-RECEITAS DPMG\1-Receitas - Duodécimo\4-Transp_Public\Pub_22\"/>
    </mc:Choice>
  </mc:AlternateContent>
  <bookViews>
    <workbookView xWindow="28680" yWindow="-120" windowWidth="29040" windowHeight="15720" tabRatio="597"/>
  </bookViews>
  <sheets>
    <sheet name="Receitas_2022" sheetId="6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7" i="6" l="1"/>
  <c r="I17" i="6"/>
  <c r="J17" i="6"/>
  <c r="K17" i="6"/>
  <c r="L17" i="6"/>
  <c r="M17" i="6"/>
  <c r="N17" i="6"/>
  <c r="O17" i="6"/>
  <c r="P17" i="6"/>
  <c r="Q17" i="6"/>
  <c r="R17" i="6"/>
  <c r="S17" i="6"/>
  <c r="H17" i="6"/>
  <c r="T14" i="6"/>
  <c r="F14" i="6"/>
  <c r="F16" i="6" l="1"/>
  <c r="F23" i="6" l="1"/>
  <c r="F24" i="6"/>
  <c r="F25" i="6"/>
  <c r="F26" i="6"/>
  <c r="F27" i="6"/>
  <c r="F28" i="6"/>
  <c r="F29" i="6"/>
  <c r="F22" i="6"/>
  <c r="F15" i="6"/>
  <c r="F17" i="6" s="1"/>
  <c r="F30" i="6" l="1"/>
  <c r="F32" i="6" s="1"/>
  <c r="I30" i="6"/>
  <c r="J30" i="6"/>
  <c r="K30" i="6"/>
  <c r="L30" i="6"/>
  <c r="M30" i="6"/>
  <c r="N30" i="6"/>
  <c r="O30" i="6"/>
  <c r="P30" i="6"/>
  <c r="Q30" i="6"/>
  <c r="R30" i="6"/>
  <c r="S30" i="6"/>
  <c r="H30" i="6"/>
  <c r="T23" i="6"/>
  <c r="T24" i="6"/>
  <c r="T25" i="6"/>
  <c r="T26" i="6"/>
  <c r="T27" i="6"/>
  <c r="T28" i="6"/>
  <c r="T22" i="6"/>
  <c r="E30" i="6"/>
  <c r="T30" i="6" l="1"/>
  <c r="E32" i="6"/>
  <c r="T16" i="6" l="1"/>
  <c r="T15" i="6"/>
  <c r="T17" i="6" l="1"/>
  <c r="T32" i="6" s="1"/>
</calcChain>
</file>

<file path=xl/sharedStrings.xml><?xml version="1.0" encoding="utf-8"?>
<sst xmlns="http://schemas.openxmlformats.org/spreadsheetml/2006/main" count="100" uniqueCount="74">
  <si>
    <t>Unidade Orçamentária - Sigla</t>
  </si>
  <si>
    <t>Fonte Recurso - Código</t>
  </si>
  <si>
    <t>DEF PUB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</si>
  <si>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</si>
  <si>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</si>
  <si>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</si>
  <si>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</si>
  <si>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</si>
  <si>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</si>
  <si>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</si>
  <si>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</si>
  <si>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</si>
  <si>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</si>
  <si>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</si>
  <si>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</si>
  <si>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Totais</t>
  </si>
  <si>
    <t>DEFENSORIA PÚBLICA DO ESTADO DE MINAS GERAIS</t>
  </si>
  <si>
    <t>TRANSPARÊNCIA</t>
  </si>
  <si>
    <t xml:space="preserve">RESPONSABILIDADE TÉCNICA:   </t>
  </si>
  <si>
    <t>Itamar Lellis Magalhães – CRCMG 074.705</t>
  </si>
  <si>
    <t>Marcelo Montai de Souza – CRCMG 118.568</t>
  </si>
  <si>
    <t>Diretoria de Finanças, Pagamento e Contabilidade - DFPC</t>
  </si>
  <si>
    <t>RECEITA</t>
  </si>
  <si>
    <t>OBJETO</t>
  </si>
  <si>
    <t>Especificações</t>
  </si>
  <si>
    <t>60.1</t>
  </si>
  <si>
    <t>47.1</t>
  </si>
  <si>
    <t xml:space="preserve">RECEITA DE PESSOAL </t>
  </si>
  <si>
    <t>RECEITA CORRENTE</t>
  </si>
  <si>
    <t>42.5</t>
  </si>
  <si>
    <t>43.5</t>
  </si>
  <si>
    <t>10.1</t>
  </si>
  <si>
    <t>10.7</t>
  </si>
  <si>
    <t>RECEITA PRECATÓRIOS</t>
  </si>
  <si>
    <t>10.9</t>
  </si>
  <si>
    <t>TESOURO ESTADUAL - AUXÍLIOS</t>
  </si>
  <si>
    <t xml:space="preserve">TESOURO ESTADUAL - CUSTEIO </t>
  </si>
  <si>
    <t>TESOURO ESTADUAL - CAPITAL</t>
  </si>
  <si>
    <t xml:space="preserve"> FUNDO FINANCEIRO DE PREVIDÊNCIA (FFP) - PATRONAL</t>
  </si>
  <si>
    <t xml:space="preserve"> FUNDO FINANCEIRO DE PREVIDÊNCIA (FFP) - SERVIDOR</t>
  </si>
  <si>
    <t>TESOURO ESTADUAL - COMPLEMENTO</t>
  </si>
  <si>
    <t>Classificação</t>
  </si>
  <si>
    <t>OUTRAS RECEITAS CORRENTES</t>
  </si>
  <si>
    <t>Prevista Anual</t>
  </si>
  <si>
    <t>TOTAL RECEITA ARRECADADA E REALIZADA</t>
  </si>
  <si>
    <t>ALIENACÃO BENS</t>
  </si>
  <si>
    <t>Nota:</t>
  </si>
  <si>
    <t>TESOURO ESTADUAL - FOLHA</t>
  </si>
  <si>
    <r>
      <rPr>
        <b/>
        <u/>
        <sz val="10"/>
        <rFont val="Arial"/>
        <family val="2"/>
      </rPr>
      <t xml:space="preserve">Fundamento legal: </t>
    </r>
    <r>
      <rPr>
        <u/>
        <sz val="10"/>
        <rFont val="Arial"/>
        <family val="2"/>
      </rPr>
      <t>Lei Complementar nº 101/2000, art. 48-A, II; Lei nº 4.320/64 arts. 2°, 3°, 35, I, e 57; Lei nº 12.527/2011 art. 8°, §1°, II</t>
    </r>
  </si>
  <si>
    <t>REPASSE DO TESOURO ESTADUAL REALIZADO - DUODÉCIMO (1)</t>
  </si>
  <si>
    <t>4.5.1.1.2.01.04</t>
  </si>
  <si>
    <t>4.5.1.1.2.01.01</t>
  </si>
  <si>
    <r>
      <t xml:space="preserve">(1) As Receitas provenientes do repasse de </t>
    </r>
    <r>
      <rPr>
        <b/>
        <sz val="11"/>
        <color rgb="FF000000"/>
        <rFont val="Calibri"/>
        <family val="2"/>
      </rPr>
      <t>duodécimos</t>
    </r>
    <r>
      <rPr>
        <sz val="11"/>
        <color rgb="FF000000"/>
        <rFont val="Calibri"/>
        <family val="2"/>
      </rPr>
      <t xml:space="preserve"> são recebidas, em regra, até o dia 25 de cada mês, sendo atualizadas no mês subsequente, após a conferência.</t>
    </r>
  </si>
  <si>
    <t>EXECUÇÃO ORÇAMENTÁRIA E FINANCEIRA - RECEITAS</t>
  </si>
  <si>
    <t>DPMG - RECEITA PREVISTA - PESSOAL, CAPITAL E CORRENTE - QUADRO DE DETALHAMENTO DA DESPESA - FISCAL (QDD)</t>
  </si>
  <si>
    <t>RECEITA PATRIMONIAL</t>
  </si>
  <si>
    <t>DPMG - RECEITA PREVISTA - RECEITAS CORRENTES E RECEITAS DE CAPITAL - QUADRO DE DETALHAMENTO DA DESPESA - FISCAL (QDD)</t>
  </si>
  <si>
    <t>TESOURO ESTADUAL - SENTENÇA JUDICIÁRIAS</t>
  </si>
  <si>
    <t>TOTAL RECEITA PREVISTA FONTE 60 / 47</t>
  </si>
  <si>
    <t>RECEITA DE CAPITAL</t>
  </si>
  <si>
    <t>6.2.1.2.1</t>
  </si>
  <si>
    <t>Conta Contábil</t>
  </si>
  <si>
    <t>Prevista Mensal</t>
  </si>
  <si>
    <t>RECEITA REALIZADA MENSAL (2)</t>
  </si>
  <si>
    <t>DPMG - RECEITA PREVISTA - PATRIMONIAL, OUTRAS RECEITAS CORRENTES, RECEITAS DE SERVIÇOS E ALIENAÇÃO DE BENS (3)</t>
  </si>
  <si>
    <r>
      <rPr>
        <b/>
        <sz val="11"/>
        <color rgb="FF000000"/>
        <rFont val="Calibri"/>
        <family val="2"/>
      </rPr>
      <t xml:space="preserve">Fonte: </t>
    </r>
    <r>
      <rPr>
        <sz val="11"/>
        <color rgb="FF000000"/>
        <rFont val="Calibri"/>
        <family val="2"/>
      </rPr>
      <t>Relatórios do Armazém de Informações do Sistema Integrado de Administração Financeira – SIAFI/MG, Unidade Responsável SPGF/DFPC, emissão em 16/05/2025.</t>
    </r>
  </si>
  <si>
    <r>
      <t>(2) Os repasses das</t>
    </r>
    <r>
      <rPr>
        <b/>
        <sz val="11"/>
        <color rgb="FF000000"/>
        <rFont val="Calibri"/>
        <family val="2"/>
      </rPr>
      <t xml:space="preserve"> Receitas de Pessoal </t>
    </r>
    <r>
      <rPr>
        <sz val="11"/>
        <color rgb="FF000000"/>
        <rFont val="Calibri"/>
        <family val="2"/>
      </rPr>
      <t xml:space="preserve">são feitos mensalmente com base nas despesas apropriadas no SIAFI-MG, incluindo ajustes relacionados a restituições, anulações e correções. Além disso, são feitos ajustes nos repasses, por parte da Secretaria da Fazenda do Estado (SEFAZ). As </t>
    </r>
    <r>
      <rPr>
        <b/>
        <sz val="11"/>
        <color rgb="FF000000"/>
        <rFont val="Calibri"/>
        <family val="2"/>
      </rPr>
      <t>Receitas de Custeio e Capital</t>
    </r>
    <r>
      <rPr>
        <sz val="11"/>
        <color rgb="FF000000"/>
        <rFont val="Calibri"/>
        <family val="2"/>
      </rPr>
      <t xml:space="preserve"> incluem acertos a serem realizados referente ao Crédito Financeiro a Receber da Unidade Financeira Central (Conta Contábil - 1.1.3.8.2.01) do exercício de 2022.</t>
    </r>
  </si>
  <si>
    <t>LOA: Lei nº 24.013, de 30/11/2021</t>
  </si>
  <si>
    <r>
      <rPr>
        <b/>
        <sz val="11"/>
        <color rgb="FF000000"/>
        <rFont val="Calibri"/>
        <family val="2"/>
      </rPr>
      <t xml:space="preserve">ANO BASE: </t>
    </r>
    <r>
      <rPr>
        <sz val="11"/>
        <color rgb="FF000000"/>
        <rFont val="Calibri"/>
        <family val="2"/>
      </rPr>
      <t>2022</t>
    </r>
  </si>
  <si>
    <r>
      <t>(3) As</t>
    </r>
    <r>
      <rPr>
        <b/>
        <sz val="11"/>
        <color rgb="FF000000"/>
        <rFont val="Calibri"/>
        <family val="2"/>
      </rPr>
      <t xml:space="preserve"> Receitas Patrimoniais,  Outras Receitas Correntes e Alienação de Bens</t>
    </r>
    <r>
      <rPr>
        <sz val="11"/>
        <color rgb="FF000000"/>
        <rFont val="Calibri"/>
        <family val="2"/>
      </rPr>
      <t xml:space="preserve"> decorrem, principalmente, de rendimentos de aplicações financeiras, outras fontes de arrecadação e leilões. Para mais informações detalhadas, consulte o </t>
    </r>
    <r>
      <rPr>
        <b/>
        <sz val="11"/>
        <color rgb="FF000000"/>
        <rFont val="Calibri"/>
        <family val="2"/>
      </rPr>
      <t>link</t>
    </r>
    <r>
      <rPr>
        <sz val="11"/>
        <color rgb="FF000000"/>
        <rFont val="Calibri"/>
        <family val="2"/>
      </rPr>
      <t xml:space="preserve"> das Receitas Estaduais do Estado de Minas Gerais</t>
    </r>
  </si>
  <si>
    <t>58.5</t>
  </si>
  <si>
    <t>TOTAL RECEITA PREVISTA FONTE 10 / 42 / 43 / 58</t>
  </si>
  <si>
    <t>TOTAL - LOA: Lei nº 24.013, de 30/11/2021 - QDD</t>
  </si>
  <si>
    <t>VALORES ARRECADADOS MENSAIS - PODEM SER ACOMPANHADOS POR MEIO DO LINK DAS RECEITAS ESTADUAIS DO ESTADO MG - Período: 11/01/2022 a 06/01/2023 (Considerando o Período de Ajuste do SIAFI-MG)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</si>
</sst>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R$&quot;\ * #,##0.00_-;\-&quot;R$&quot;\ * #,##0.00_-;_-&quot;R$&quot;\ * &quot;-&quot;??_-;_-@_-"/>
  </numFmts>
  <fonts count="13" x14ac:knownFonts="1">
    <font>
      <sz val="10"/>
      <color rgb="FF000000"/>
      <name val="Arial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9"/>
      <color rgb="FF000000"/>
      <name val="Arial"/>
      <family val="2"/>
    </font>
    <font>
      <u/>
      <sz val="10"/>
      <color theme="10"/>
      <name val="Arial"/>
      <family val="2"/>
    </font>
    <font>
      <b/>
      <u/>
      <sz val="10"/>
      <name val="Arial"/>
      <family val="2"/>
    </font>
    <font>
      <sz val="10"/>
      <color rgb="FF000000"/>
      <name val="Arial"/>
      <family val="2"/>
    </font>
    <font>
      <u/>
      <sz val="10"/>
      <name val="Arial"/>
      <family val="2"/>
    </font>
    <font>
      <sz val="11"/>
      <name val="Calibri"/>
      <family val="2"/>
    </font>
    <font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00B050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theme="4" tint="0.7999816888943144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theme="4" tint="0.79998168889431442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7" fillId="0" borderId="0" applyNumberFormat="0" applyFill="0" applyBorder="0" applyAlignment="0" applyProtection="0"/>
    <xf numFmtId="44" fontId="9" fillId="0" borderId="0" applyFont="0" applyFill="0" applyBorder="0" applyAlignment="0" applyProtection="0"/>
  </cellStyleXfs>
  <cellXfs count="96">
    <xf numFmtId="0" fontId="0" fillId="0" borderId="0" xfId="0"/>
    <xf numFmtId="1" fontId="1" fillId="3" borderId="1" xfId="0" applyNumberFormat="1" applyFont="1" applyFill="1" applyBorder="1" applyAlignment="1">
      <alignment horizontal="center" vertical="center" wrapText="1"/>
    </xf>
    <xf numFmtId="1" fontId="1" fillId="3" borderId="3" xfId="0" applyNumberFormat="1" applyFont="1" applyFill="1" applyBorder="1" applyAlignment="1">
      <alignment horizontal="center" vertical="center" wrapText="1"/>
    </xf>
    <xf numFmtId="44" fontId="3" fillId="4" borderId="3" xfId="0" applyNumberFormat="1" applyFont="1" applyFill="1" applyBorder="1" applyAlignment="1">
      <alignment horizontal="center" vertical="center"/>
    </xf>
    <xf numFmtId="0" fontId="0" fillId="4" borderId="0" xfId="0" applyFill="1"/>
    <xf numFmtId="0" fontId="4" fillId="4" borderId="0" xfId="0" applyFont="1" applyFill="1"/>
    <xf numFmtId="44" fontId="3" fillId="5" borderId="5" xfId="0" applyNumberFormat="1" applyFont="1" applyFill="1" applyBorder="1" applyAlignment="1">
      <alignment horizontal="center" vertical="center"/>
    </xf>
    <xf numFmtId="0" fontId="6" fillId="4" borderId="0" xfId="0" applyFont="1" applyFill="1" applyAlignment="1">
      <alignment horizontal="left" vertical="center" wrapText="1"/>
    </xf>
    <xf numFmtId="0" fontId="4" fillId="4" borderId="0" xfId="0" applyFont="1" applyFill="1" applyAlignment="1">
      <alignment horizontal="left"/>
    </xf>
    <xf numFmtId="44" fontId="0" fillId="0" borderId="1" xfId="0" applyNumberFormat="1" applyBorder="1" applyAlignment="1">
      <alignment horizontal="center" vertical="center"/>
    </xf>
    <xf numFmtId="44" fontId="3" fillId="7" borderId="4" xfId="0" applyNumberFormat="1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 wrapText="1"/>
    </xf>
    <xf numFmtId="0" fontId="0" fillId="4" borderId="0" xfId="0" applyFill="1" applyAlignment="1">
      <alignment horizontal="left" vertical="center"/>
    </xf>
    <xf numFmtId="0" fontId="4" fillId="4" borderId="0" xfId="0" applyFont="1" applyFill="1" applyAlignment="1">
      <alignment horizontal="left" vertical="center"/>
    </xf>
    <xf numFmtId="44" fontId="0" fillId="4" borderId="0" xfId="0" applyNumberFormat="1" applyFill="1"/>
    <xf numFmtId="44" fontId="0" fillId="4" borderId="0" xfId="2" applyFont="1" applyFill="1"/>
    <xf numFmtId="44" fontId="1" fillId="3" borderId="1" xfId="2" applyFont="1" applyFill="1" applyBorder="1" applyAlignment="1">
      <alignment horizontal="center" vertical="center" wrapText="1"/>
    </xf>
    <xf numFmtId="44" fontId="0" fillId="4" borderId="1" xfId="2" applyFont="1" applyFill="1" applyBorder="1" applyAlignment="1">
      <alignment horizontal="center" vertical="center"/>
    </xf>
    <xf numFmtId="44" fontId="0" fillId="0" borderId="1" xfId="2" applyFont="1" applyBorder="1" applyAlignment="1">
      <alignment horizontal="center" vertical="center"/>
    </xf>
    <xf numFmtId="44" fontId="1" fillId="3" borderId="3" xfId="2" applyFont="1" applyFill="1" applyBorder="1" applyAlignment="1">
      <alignment horizontal="center" vertical="center" wrapText="1"/>
    </xf>
    <xf numFmtId="44" fontId="3" fillId="7" borderId="4" xfId="2" applyFont="1" applyFill="1" applyBorder="1" applyAlignment="1">
      <alignment horizontal="center" vertical="center"/>
    </xf>
    <xf numFmtId="44" fontId="3" fillId="5" borderId="5" xfId="2" applyFont="1" applyFill="1" applyBorder="1" applyAlignment="1">
      <alignment horizontal="center" vertical="center"/>
    </xf>
    <xf numFmtId="44" fontId="3" fillId="4" borderId="3" xfId="2" applyFont="1" applyFill="1" applyBorder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44" fontId="3" fillId="5" borderId="16" xfId="2" applyFont="1" applyFill="1" applyBorder="1" applyAlignment="1">
      <alignment horizontal="center" vertical="center"/>
    </xf>
    <xf numFmtId="0" fontId="5" fillId="4" borderId="0" xfId="0" applyFont="1" applyFill="1" applyAlignment="1">
      <alignment horizontal="left" vertical="center"/>
    </xf>
    <xf numFmtId="0" fontId="10" fillId="4" borderId="0" xfId="1" applyFont="1" applyFill="1" applyAlignment="1">
      <alignment horizontal="left" vertical="center"/>
    </xf>
    <xf numFmtId="0" fontId="11" fillId="4" borderId="0" xfId="0" applyFont="1" applyFill="1"/>
    <xf numFmtId="0" fontId="2" fillId="4" borderId="0" xfId="0" applyFont="1" applyFill="1"/>
    <xf numFmtId="44" fontId="4" fillId="4" borderId="0" xfId="0" applyNumberFormat="1" applyFont="1" applyFill="1" applyAlignment="1">
      <alignment horizontal="left"/>
    </xf>
    <xf numFmtId="44" fontId="4" fillId="4" borderId="0" xfId="2" applyFont="1" applyFill="1" applyAlignment="1">
      <alignment horizontal="left"/>
    </xf>
    <xf numFmtId="44" fontId="0" fillId="4" borderId="0" xfId="2" applyFont="1" applyFill="1" applyAlignment="1">
      <alignment horizontal="center" vertical="center"/>
    </xf>
    <xf numFmtId="44" fontId="0" fillId="4" borderId="0" xfId="0" applyNumberFormat="1" applyFill="1" applyAlignment="1">
      <alignment horizontal="center" vertical="center"/>
    </xf>
    <xf numFmtId="44" fontId="3" fillId="4" borderId="0" xfId="2" applyFont="1" applyFill="1" applyAlignment="1">
      <alignment horizontal="center" vertical="center"/>
    </xf>
    <xf numFmtId="44" fontId="3" fillId="4" borderId="0" xfId="0" applyNumberFormat="1" applyFont="1" applyFill="1" applyAlignment="1">
      <alignment horizontal="center"/>
    </xf>
    <xf numFmtId="44" fontId="3" fillId="4" borderId="0" xfId="0" applyNumberFormat="1" applyFont="1" applyFill="1"/>
    <xf numFmtId="44" fontId="2" fillId="0" borderId="0" xfId="2" applyFont="1"/>
    <xf numFmtId="44" fontId="3" fillId="4" borderId="0" xfId="2" applyFont="1" applyFill="1"/>
    <xf numFmtId="44" fontId="3" fillId="4" borderId="0" xfId="2" applyFont="1" applyFill="1" applyAlignment="1"/>
    <xf numFmtId="0" fontId="4" fillId="4" borderId="0" xfId="0" applyFont="1" applyFill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44" fontId="3" fillId="5" borderId="17" xfId="2" applyFont="1" applyFill="1" applyBorder="1" applyAlignment="1">
      <alignment horizontal="center" vertical="center"/>
    </xf>
    <xf numFmtId="0" fontId="1" fillId="6" borderId="21" xfId="0" applyFont="1" applyFill="1" applyBorder="1" applyAlignment="1">
      <alignment horizontal="center" vertical="center"/>
    </xf>
    <xf numFmtId="44" fontId="3" fillId="7" borderId="22" xfId="0" applyNumberFormat="1" applyFont="1" applyFill="1" applyBorder="1" applyAlignment="1">
      <alignment horizontal="center" vertical="center"/>
    </xf>
    <xf numFmtId="44" fontId="2" fillId="4" borderId="1" xfId="0" applyNumberFormat="1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1" fillId="6" borderId="3" xfId="0" applyFont="1" applyFill="1" applyBorder="1" applyAlignment="1">
      <alignment horizontal="center" vertical="center"/>
    </xf>
    <xf numFmtId="44" fontId="2" fillId="4" borderId="3" xfId="0" applyNumberFormat="1" applyFont="1" applyFill="1" applyBorder="1" applyAlignment="1">
      <alignment horizontal="center" vertical="center"/>
    </xf>
    <xf numFmtId="44" fontId="3" fillId="7" borderId="5" xfId="0" applyNumberFormat="1" applyFont="1" applyFill="1" applyBorder="1" applyAlignment="1">
      <alignment horizontal="center" vertical="center"/>
    </xf>
    <xf numFmtId="44" fontId="4" fillId="4" borderId="0" xfId="0" applyNumberFormat="1" applyFont="1" applyFill="1" applyAlignment="1">
      <alignment horizontal="left" vertical="center"/>
    </xf>
    <xf numFmtId="0" fontId="2" fillId="0" borderId="25" xfId="0" applyFont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44" fontId="3" fillId="7" borderId="18" xfId="2" applyFont="1" applyFill="1" applyBorder="1" applyAlignment="1">
      <alignment horizontal="center" vertical="center"/>
    </xf>
    <xf numFmtId="44" fontId="3" fillId="7" borderId="17" xfId="2" applyFont="1" applyFill="1" applyBorder="1" applyAlignment="1">
      <alignment horizontal="center" vertical="center"/>
    </xf>
    <xf numFmtId="44" fontId="3" fillId="7" borderId="19" xfId="2" applyFont="1" applyFill="1" applyBorder="1" applyAlignment="1">
      <alignment horizontal="center" vertical="center"/>
    </xf>
    <xf numFmtId="44" fontId="3" fillId="2" borderId="21" xfId="2" applyFont="1" applyFill="1" applyBorder="1" applyAlignment="1">
      <alignment horizontal="center" vertical="center"/>
    </xf>
    <xf numFmtId="44" fontId="3" fillId="2" borderId="1" xfId="2" applyFont="1" applyFill="1" applyBorder="1" applyAlignment="1">
      <alignment horizontal="center" vertical="center"/>
    </xf>
    <xf numFmtId="44" fontId="3" fillId="2" borderId="3" xfId="2" applyFont="1" applyFill="1" applyBorder="1" applyAlignment="1">
      <alignment horizontal="center" vertical="center"/>
    </xf>
    <xf numFmtId="44" fontId="3" fillId="2" borderId="23" xfId="2" applyFont="1" applyFill="1" applyBorder="1" applyAlignment="1">
      <alignment horizontal="center" vertical="center"/>
    </xf>
    <xf numFmtId="44" fontId="3" fillId="2" borderId="11" xfId="2" applyFont="1" applyFill="1" applyBorder="1" applyAlignment="1">
      <alignment horizontal="center" vertical="center"/>
    </xf>
    <xf numFmtId="44" fontId="3" fillId="2" borderId="12" xfId="2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4" fillId="4" borderId="0" xfId="0" applyFont="1" applyFill="1" applyAlignment="1">
      <alignment horizontal="left" vertical="center"/>
    </xf>
    <xf numFmtId="0" fontId="3" fillId="7" borderId="15" xfId="0" applyFont="1" applyFill="1" applyBorder="1" applyAlignment="1">
      <alignment horizontal="center" vertical="center" wrapText="1"/>
    </xf>
    <xf numFmtId="0" fontId="3" fillId="7" borderId="8" xfId="0" applyFont="1" applyFill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1" fontId="2" fillId="0" borderId="21" xfId="0" applyNumberFormat="1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12" fillId="8" borderId="27" xfId="0" applyFont="1" applyFill="1" applyBorder="1" applyAlignment="1">
      <alignment horizontal="center" vertical="center"/>
    </xf>
    <xf numFmtId="0" fontId="12" fillId="8" borderId="29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10" fillId="4" borderId="0" xfId="1" applyFont="1" applyFill="1" applyAlignment="1">
      <alignment horizontal="left" vertical="center"/>
    </xf>
    <xf numFmtId="0" fontId="3" fillId="4" borderId="0" xfId="0" applyFont="1" applyFill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4" fillId="4" borderId="0" xfId="0" applyFont="1" applyFill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3" fillId="7" borderId="18" xfId="0" applyFont="1" applyFill="1" applyBorder="1" applyAlignment="1">
      <alignment horizontal="center" vertical="center" wrapText="1"/>
    </xf>
    <xf numFmtId="0" fontId="3" fillId="7" borderId="17" xfId="0" applyFont="1" applyFill="1" applyBorder="1" applyAlignment="1">
      <alignment horizontal="center" vertical="center" wrapText="1"/>
    </xf>
    <xf numFmtId="0" fontId="3" fillId="7" borderId="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2" fillId="0" borderId="17" xfId="0" applyFont="1" applyBorder="1" applyAlignment="1">
      <alignment vertical="center"/>
    </xf>
  </cellXfs>
  <cellStyles count="3">
    <cellStyle name="Hiperlink" xfId="1" builtinId="8"/>
    <cellStyle name="Mo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almg.gov.br/legislacao-mineira/LEI/23751/2020/" TargetMode="External"/><Relationship Id="rId2" Type="http://schemas.openxmlformats.org/officeDocument/2006/relationships/hyperlink" Target="https://www.almg.gov.br/legislacao-mineira/LEI/24013/2021/" TargetMode="External"/><Relationship Id="rId1" Type="http://schemas.openxmlformats.org/officeDocument/2006/relationships/hyperlink" Target="https://www.almg.gov.br/legislacao-mineira/LEI/23751/2020/" TargetMode="External"/><Relationship Id="rId6" Type="http://schemas.openxmlformats.org/officeDocument/2006/relationships/vmlDrawing" Target="../drawings/vmlDrawing1.v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planalto.gov.br/ccivil_03/leis/lcp/lcp101.h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8"/>
  <sheetViews>
    <sheetView tabSelected="1" zoomScaleNormal="100" workbookViewId="0">
      <selection activeCell="A36" sqref="A36:T36"/>
    </sheetView>
  </sheetViews>
  <sheetFormatPr defaultRowHeight="12.75" x14ac:dyDescent="0.2"/>
  <cols>
    <col min="1" max="1" width="28.5703125" style="4" bestFit="1" customWidth="1"/>
    <col min="2" max="2" width="52.5703125" style="4" bestFit="1" customWidth="1"/>
    <col min="3" max="3" width="54.140625" style="4" bestFit="1" customWidth="1"/>
    <col min="4" max="4" width="22.5703125" style="4" bestFit="1" customWidth="1"/>
    <col min="5" max="5" width="19.5703125" style="4" bestFit="1" customWidth="1"/>
    <col min="6" max="6" width="16.85546875" style="4" bestFit="1" customWidth="1"/>
    <col min="7" max="7" width="14.5703125" style="4" bestFit="1" customWidth="1"/>
    <col min="8" max="8" width="18" style="4" bestFit="1" customWidth="1"/>
    <col min="9" max="20" width="18.7109375" style="4" customWidth="1"/>
    <col min="21" max="21" width="9.140625" style="4"/>
    <col min="22" max="22" width="18" style="4" bestFit="1" customWidth="1"/>
    <col min="23" max="16384" width="9.140625" style="4"/>
  </cols>
  <sheetData>
    <row r="1" spans="1:20" ht="20.100000000000001" customHeight="1" x14ac:dyDescent="0.2">
      <c r="A1" s="85" t="s">
        <v>16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</row>
    <row r="2" spans="1:20" ht="20.100000000000001" customHeight="1" x14ac:dyDescent="0.2">
      <c r="A2" s="85" t="s">
        <v>17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</row>
    <row r="3" spans="1:20" ht="20.100000000000001" customHeight="1" x14ac:dyDescent="0.2">
      <c r="A3" s="85" t="s">
        <v>53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</row>
    <row r="4" spans="1:20" ht="15" x14ac:dyDescent="0.25">
      <c r="A4" s="5" t="s">
        <v>68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</row>
    <row r="5" spans="1:20" ht="12.75" customHeight="1" x14ac:dyDescent="0.2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</row>
    <row r="6" spans="1:20" ht="12.75" customHeight="1" x14ac:dyDescent="0.25">
      <c r="A6" s="5" t="s">
        <v>18</v>
      </c>
      <c r="B6" s="5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12.75" customHeight="1" x14ac:dyDescent="0.25">
      <c r="A7" s="5"/>
      <c r="B7" s="5" t="s">
        <v>21</v>
      </c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</row>
    <row r="8" spans="1:20" ht="12.75" customHeight="1" x14ac:dyDescent="0.25">
      <c r="A8" s="5"/>
      <c r="B8" s="5" t="s">
        <v>19</v>
      </c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</row>
    <row r="9" spans="1:20" ht="12.75" customHeight="1" x14ac:dyDescent="0.25">
      <c r="A9" s="5"/>
      <c r="B9" s="5" t="s">
        <v>20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</row>
    <row r="10" spans="1:20" ht="13.5" thickBot="1" x14ac:dyDescent="0.25"/>
    <row r="11" spans="1:20" ht="20.100000000000001" customHeight="1" x14ac:dyDescent="0.2">
      <c r="A11" s="86" t="s">
        <v>56</v>
      </c>
      <c r="B11" s="58"/>
      <c r="C11" s="58"/>
      <c r="D11" s="58"/>
      <c r="E11" s="87"/>
      <c r="F11" s="48"/>
      <c r="G11" s="57" t="s">
        <v>64</v>
      </c>
      <c r="H11" s="58"/>
      <c r="I11" s="58"/>
      <c r="J11" s="58"/>
      <c r="K11" s="58"/>
      <c r="L11" s="58"/>
      <c r="M11" s="58"/>
      <c r="N11" s="58"/>
      <c r="O11" s="58"/>
      <c r="P11" s="58"/>
      <c r="Q11" s="58"/>
      <c r="R11" s="58"/>
      <c r="S11" s="58"/>
      <c r="T11" s="59"/>
    </row>
    <row r="12" spans="1:20" ht="20.100000000000001" customHeight="1" x14ac:dyDescent="0.2">
      <c r="A12" s="94" t="s">
        <v>23</v>
      </c>
      <c r="B12" s="55"/>
      <c r="C12" s="55"/>
      <c r="D12" s="55"/>
      <c r="E12" s="55" t="s">
        <v>22</v>
      </c>
      <c r="F12" s="56"/>
      <c r="G12" s="54" t="s">
        <v>73</v>
      </c>
      <c r="H12" s="55"/>
      <c r="I12" s="55"/>
      <c r="J12" s="55"/>
      <c r="K12" s="55"/>
      <c r="L12" s="55"/>
      <c r="M12" s="55"/>
      <c r="N12" s="55"/>
      <c r="O12" s="55"/>
      <c r="P12" s="55"/>
      <c r="Q12" s="55"/>
      <c r="R12" s="55"/>
      <c r="S12" s="55"/>
      <c r="T12" s="56"/>
    </row>
    <row r="13" spans="1:20" ht="20.100000000000001" customHeight="1" x14ac:dyDescent="0.2">
      <c r="A13" s="11" t="s">
        <v>0</v>
      </c>
      <c r="B13" s="12" t="s">
        <v>24</v>
      </c>
      <c r="C13" s="12" t="s">
        <v>41</v>
      </c>
      <c r="D13" s="12" t="s">
        <v>1</v>
      </c>
      <c r="E13" s="12" t="s">
        <v>43</v>
      </c>
      <c r="F13" s="49" t="s">
        <v>62</v>
      </c>
      <c r="G13" s="45" t="s">
        <v>61</v>
      </c>
      <c r="H13" s="1" t="s">
        <v>3</v>
      </c>
      <c r="I13" s="1" t="s">
        <v>4</v>
      </c>
      <c r="J13" s="1" t="s">
        <v>5</v>
      </c>
      <c r="K13" s="1" t="s">
        <v>6</v>
      </c>
      <c r="L13" s="1" t="s">
        <v>7</v>
      </c>
      <c r="M13" s="1" t="s">
        <v>8</v>
      </c>
      <c r="N13" s="1" t="s">
        <v>9</v>
      </c>
      <c r="O13" s="1" t="s">
        <v>10</v>
      </c>
      <c r="P13" s="1" t="s">
        <v>11</v>
      </c>
      <c r="Q13" s="1" t="s">
        <v>12</v>
      </c>
      <c r="R13" s="1" t="s">
        <v>13</v>
      </c>
      <c r="S13" s="1" t="s">
        <v>14</v>
      </c>
      <c r="T13" s="2" t="s">
        <v>15</v>
      </c>
    </row>
    <row r="14" spans="1:20" ht="20.100000000000001" customHeight="1" x14ac:dyDescent="0.2">
      <c r="A14" s="74" t="s">
        <v>2</v>
      </c>
      <c r="B14" s="78"/>
      <c r="C14" s="13" t="s">
        <v>45</v>
      </c>
      <c r="D14" s="13" t="s">
        <v>26</v>
      </c>
      <c r="E14" s="47">
        <v>0</v>
      </c>
      <c r="F14" s="50">
        <f>E14/12</f>
        <v>0</v>
      </c>
      <c r="G14" s="80" t="s">
        <v>60</v>
      </c>
      <c r="H14" s="9">
        <v>0</v>
      </c>
      <c r="I14" s="9">
        <v>0</v>
      </c>
      <c r="J14" s="9">
        <v>0</v>
      </c>
      <c r="K14" s="9">
        <v>0</v>
      </c>
      <c r="L14" s="9">
        <v>0</v>
      </c>
      <c r="M14" s="9">
        <v>0</v>
      </c>
      <c r="N14" s="9">
        <v>0</v>
      </c>
      <c r="O14" s="9">
        <v>16600</v>
      </c>
      <c r="P14" s="9">
        <v>0</v>
      </c>
      <c r="Q14" s="9">
        <v>0</v>
      </c>
      <c r="R14" s="9">
        <v>0</v>
      </c>
      <c r="S14" s="9">
        <v>0</v>
      </c>
      <c r="T14" s="3">
        <f>SUM(H14:S14)</f>
        <v>16600</v>
      </c>
    </row>
    <row r="15" spans="1:20" ht="20.100000000000001" customHeight="1" x14ac:dyDescent="0.2">
      <c r="A15" s="75"/>
      <c r="B15" s="79"/>
      <c r="C15" s="13" t="s">
        <v>55</v>
      </c>
      <c r="D15" s="13" t="s">
        <v>25</v>
      </c>
      <c r="E15" s="47">
        <v>980000</v>
      </c>
      <c r="F15" s="50">
        <f>E15/12</f>
        <v>81666.666666666672</v>
      </c>
      <c r="G15" s="81"/>
      <c r="H15" s="9">
        <v>0</v>
      </c>
      <c r="I15" s="9">
        <v>304568.38</v>
      </c>
      <c r="J15" s="9">
        <v>309301.51</v>
      </c>
      <c r="K15" s="9">
        <v>444032.52</v>
      </c>
      <c r="L15" s="9">
        <v>461556.2</v>
      </c>
      <c r="M15" s="9">
        <v>639693.81000000006</v>
      </c>
      <c r="N15" s="9">
        <v>736406.74</v>
      </c>
      <c r="O15" s="9">
        <v>579398.94999999995</v>
      </c>
      <c r="P15" s="9">
        <v>703924.83</v>
      </c>
      <c r="Q15" s="9">
        <v>718231.93</v>
      </c>
      <c r="R15" s="9">
        <v>699468.51</v>
      </c>
      <c r="S15" s="9">
        <v>2301329.62</v>
      </c>
      <c r="T15" s="3">
        <f>SUM(H15:S15)</f>
        <v>7897913</v>
      </c>
    </row>
    <row r="16" spans="1:20" ht="20.100000000000001" customHeight="1" x14ac:dyDescent="0.2">
      <c r="A16" s="75"/>
      <c r="B16" s="79"/>
      <c r="C16" s="13" t="s">
        <v>42</v>
      </c>
      <c r="D16" s="13" t="s">
        <v>25</v>
      </c>
      <c r="E16" s="47">
        <v>0</v>
      </c>
      <c r="F16" s="50">
        <f t="shared" ref="F16" si="0">E16/12</f>
        <v>0</v>
      </c>
      <c r="G16" s="81"/>
      <c r="H16" s="9">
        <v>956.12</v>
      </c>
      <c r="I16" s="9">
        <v>0</v>
      </c>
      <c r="J16" s="9">
        <v>876.62</v>
      </c>
      <c r="K16" s="9">
        <v>300</v>
      </c>
      <c r="L16" s="9">
        <v>28768.97</v>
      </c>
      <c r="M16" s="9">
        <v>0.1</v>
      </c>
      <c r="N16" s="9">
        <v>0</v>
      </c>
      <c r="O16" s="9">
        <v>370.53</v>
      </c>
      <c r="P16" s="9">
        <v>2320.63</v>
      </c>
      <c r="Q16" s="9">
        <v>7251.45</v>
      </c>
      <c r="R16" s="9">
        <v>0</v>
      </c>
      <c r="S16" s="9">
        <v>154</v>
      </c>
      <c r="T16" s="3">
        <f>SUM(H16:S16)</f>
        <v>40998.419999999991</v>
      </c>
    </row>
    <row r="17" spans="1:20" ht="20.100000000000001" customHeight="1" thickBot="1" x14ac:dyDescent="0.25">
      <c r="A17" s="76"/>
      <c r="B17" s="93" t="s">
        <v>58</v>
      </c>
      <c r="C17" s="93"/>
      <c r="D17" s="93"/>
      <c r="E17" s="10">
        <f>SUM(E14:E16)</f>
        <v>980000</v>
      </c>
      <c r="F17" s="51">
        <f>SUM(F14:F16)</f>
        <v>81666.666666666672</v>
      </c>
      <c r="G17" s="46"/>
      <c r="H17" s="10">
        <f>SUM(H14:H16)</f>
        <v>956.12</v>
      </c>
      <c r="I17" s="10">
        <f>SUM(I14:I16)</f>
        <v>304568.38</v>
      </c>
      <c r="J17" s="10">
        <f>SUM(J14:J16)</f>
        <v>310178.13</v>
      </c>
      <c r="K17" s="10">
        <f>SUM(K14:K16)</f>
        <v>444332.52</v>
      </c>
      <c r="L17" s="10">
        <f>SUM(L14:L16)</f>
        <v>490325.17000000004</v>
      </c>
      <c r="M17" s="10">
        <f>SUM(M14:M16)</f>
        <v>639693.91</v>
      </c>
      <c r="N17" s="10">
        <f>SUM(N14:N16)</f>
        <v>736406.74</v>
      </c>
      <c r="O17" s="10">
        <f>SUM(O14:O16)</f>
        <v>596369.48</v>
      </c>
      <c r="P17" s="10">
        <f>SUM(P14:P16)</f>
        <v>706245.46</v>
      </c>
      <c r="Q17" s="10">
        <f>SUM(Q14:Q16)</f>
        <v>725483.38</v>
      </c>
      <c r="R17" s="10">
        <f>SUM(R14:R16)</f>
        <v>699468.51</v>
      </c>
      <c r="S17" s="10">
        <f>SUM(S14:S16)</f>
        <v>2301483.62</v>
      </c>
      <c r="T17" s="6">
        <f>SUM(H17:S17)</f>
        <v>7955511.4199999999</v>
      </c>
    </row>
    <row r="18" spans="1:20" ht="8.1" customHeight="1" thickBot="1" x14ac:dyDescent="0.25">
      <c r="A18" s="25"/>
      <c r="B18" s="25"/>
      <c r="C18" s="25"/>
      <c r="D18" s="25"/>
      <c r="E18" s="25"/>
      <c r="F18" s="25"/>
      <c r="G18" s="25"/>
      <c r="H18" s="26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</row>
    <row r="19" spans="1:20" ht="20.100000000000001" customHeight="1" x14ac:dyDescent="0.2">
      <c r="A19" s="86" t="s">
        <v>54</v>
      </c>
      <c r="B19" s="58"/>
      <c r="C19" s="58"/>
      <c r="D19" s="58"/>
      <c r="E19" s="87"/>
      <c r="F19" s="48"/>
      <c r="G19" s="66" t="s">
        <v>49</v>
      </c>
      <c r="H19" s="67"/>
      <c r="I19" s="67"/>
      <c r="J19" s="67"/>
      <c r="K19" s="67"/>
      <c r="L19" s="67"/>
      <c r="M19" s="67"/>
      <c r="N19" s="67"/>
      <c r="O19" s="67"/>
      <c r="P19" s="67"/>
      <c r="Q19" s="67"/>
      <c r="R19" s="67"/>
      <c r="S19" s="67"/>
      <c r="T19" s="68"/>
    </row>
    <row r="20" spans="1:20" ht="20.100000000000001" customHeight="1" x14ac:dyDescent="0.2">
      <c r="A20" s="69" t="s">
        <v>23</v>
      </c>
      <c r="B20" s="70"/>
      <c r="C20" s="70"/>
      <c r="D20" s="70"/>
      <c r="E20" s="82" t="s">
        <v>22</v>
      </c>
      <c r="F20" s="83"/>
      <c r="G20" s="63" t="s">
        <v>63</v>
      </c>
      <c r="H20" s="64"/>
      <c r="I20" s="64"/>
      <c r="J20" s="64"/>
      <c r="K20" s="64"/>
      <c r="L20" s="64"/>
      <c r="M20" s="64"/>
      <c r="N20" s="64"/>
      <c r="O20" s="64"/>
      <c r="P20" s="64"/>
      <c r="Q20" s="64"/>
      <c r="R20" s="64"/>
      <c r="S20" s="64"/>
      <c r="T20" s="65"/>
    </row>
    <row r="21" spans="1:20" ht="20.100000000000001" customHeight="1" x14ac:dyDescent="0.2">
      <c r="A21" s="11" t="s">
        <v>0</v>
      </c>
      <c r="B21" s="12" t="s">
        <v>24</v>
      </c>
      <c r="C21" s="12" t="s">
        <v>41</v>
      </c>
      <c r="D21" s="12" t="s">
        <v>1</v>
      </c>
      <c r="E21" s="12" t="s">
        <v>43</v>
      </c>
      <c r="F21" s="49" t="s">
        <v>62</v>
      </c>
      <c r="G21" s="45" t="s">
        <v>61</v>
      </c>
      <c r="H21" s="18" t="s">
        <v>3</v>
      </c>
      <c r="I21" s="18" t="s">
        <v>4</v>
      </c>
      <c r="J21" s="18" t="s">
        <v>5</v>
      </c>
      <c r="K21" s="18" t="s">
        <v>6</v>
      </c>
      <c r="L21" s="18" t="s">
        <v>7</v>
      </c>
      <c r="M21" s="18" t="s">
        <v>8</v>
      </c>
      <c r="N21" s="18" t="s">
        <v>9</v>
      </c>
      <c r="O21" s="18" t="s">
        <v>10</v>
      </c>
      <c r="P21" s="18" t="s">
        <v>11</v>
      </c>
      <c r="Q21" s="18" t="s">
        <v>12</v>
      </c>
      <c r="R21" s="18" t="s">
        <v>13</v>
      </c>
      <c r="S21" s="18" t="s">
        <v>14</v>
      </c>
      <c r="T21" s="21" t="s">
        <v>15</v>
      </c>
    </row>
    <row r="22" spans="1:20" ht="20.100000000000001" customHeight="1" x14ac:dyDescent="0.2">
      <c r="A22" s="89" t="s">
        <v>2</v>
      </c>
      <c r="B22" s="78" t="s">
        <v>27</v>
      </c>
      <c r="C22" s="13" t="s">
        <v>38</v>
      </c>
      <c r="D22" s="13" t="s">
        <v>29</v>
      </c>
      <c r="E22" s="47">
        <v>69616834</v>
      </c>
      <c r="F22" s="50">
        <f>E22/12</f>
        <v>5801402.833333333</v>
      </c>
      <c r="G22" s="77" t="s">
        <v>50</v>
      </c>
      <c r="H22" s="19">
        <v>5074152.26</v>
      </c>
      <c r="I22" s="19">
        <v>5058369.8899999997</v>
      </c>
      <c r="J22" s="19">
        <v>5041243.7699999996</v>
      </c>
      <c r="K22" s="19">
        <v>8327647.2599999998</v>
      </c>
      <c r="L22" s="19">
        <v>6332678.5899999999</v>
      </c>
      <c r="M22" s="19">
        <v>3101830.2</v>
      </c>
      <c r="N22" s="19">
        <v>5942495.8099999996</v>
      </c>
      <c r="O22" s="19">
        <v>7861377.6200000001</v>
      </c>
      <c r="P22" s="19">
        <v>5511727.8799999999</v>
      </c>
      <c r="Q22" s="19">
        <v>5573392.5800000001</v>
      </c>
      <c r="R22" s="19">
        <v>5549037.2800000003</v>
      </c>
      <c r="S22" s="19">
        <v>6242880.8600000003</v>
      </c>
      <c r="T22" s="24">
        <f>SUM(H22:S22)</f>
        <v>69616834</v>
      </c>
    </row>
    <row r="23" spans="1:20" ht="20.100000000000001" customHeight="1" x14ac:dyDescent="0.2">
      <c r="A23" s="89"/>
      <c r="B23" s="79"/>
      <c r="C23" s="13" t="s">
        <v>39</v>
      </c>
      <c r="D23" s="13" t="s">
        <v>30</v>
      </c>
      <c r="E23" s="47">
        <v>49569944</v>
      </c>
      <c r="F23" s="50">
        <f t="shared" ref="F23:F29" si="1">E23/12</f>
        <v>4130828.6666666665</v>
      </c>
      <c r="G23" s="77"/>
      <c r="H23" s="19">
        <v>3787287.92</v>
      </c>
      <c r="I23" s="19">
        <v>3775786.91</v>
      </c>
      <c r="J23" s="19">
        <v>3762812.1</v>
      </c>
      <c r="K23" s="19">
        <v>6266257.3899999997</v>
      </c>
      <c r="L23" s="19">
        <v>4730321.72</v>
      </c>
      <c r="M23" s="19">
        <v>2392697.2400000002</v>
      </c>
      <c r="N23" s="19">
        <v>4455322.05</v>
      </c>
      <c r="O23" s="19">
        <v>5880557.3399999999</v>
      </c>
      <c r="P23" s="19">
        <v>4157458.45</v>
      </c>
      <c r="Q23" s="19">
        <v>4163071.77</v>
      </c>
      <c r="R23" s="19">
        <v>4143305.2</v>
      </c>
      <c r="S23" s="19">
        <v>2055065.91</v>
      </c>
      <c r="T23" s="24">
        <f t="shared" ref="T23:T28" si="2">SUM(H23:S23)</f>
        <v>49569944.000000007</v>
      </c>
    </row>
    <row r="24" spans="1:20" ht="20.100000000000001" customHeight="1" x14ac:dyDescent="0.2">
      <c r="A24" s="89"/>
      <c r="B24" s="79"/>
      <c r="C24" s="13" t="s">
        <v>40</v>
      </c>
      <c r="D24" s="13" t="s">
        <v>70</v>
      </c>
      <c r="E24" s="47">
        <v>11813222</v>
      </c>
      <c r="F24" s="50">
        <f t="shared" si="1"/>
        <v>984435.16666666663</v>
      </c>
      <c r="G24" s="77" t="s">
        <v>51</v>
      </c>
      <c r="H24" s="19">
        <v>28418.21</v>
      </c>
      <c r="I24" s="19">
        <v>28264.04</v>
      </c>
      <c r="J24" s="19">
        <v>28289.94</v>
      </c>
      <c r="K24" s="19">
        <v>29529.79</v>
      </c>
      <c r="L24" s="19">
        <v>30252.85</v>
      </c>
      <c r="M24" s="19">
        <v>13944.38</v>
      </c>
      <c r="N24" s="19">
        <v>43747.01</v>
      </c>
      <c r="O24" s="19">
        <v>29502.86</v>
      </c>
      <c r="P24" s="19">
        <v>28809.56</v>
      </c>
      <c r="Q24" s="19">
        <v>29128.07</v>
      </c>
      <c r="R24" s="19">
        <v>29609.78</v>
      </c>
      <c r="S24" s="19">
        <v>8493725.5099999998</v>
      </c>
      <c r="T24" s="24">
        <f t="shared" si="2"/>
        <v>8813222</v>
      </c>
    </row>
    <row r="25" spans="1:20" ht="20.100000000000001" customHeight="1" x14ac:dyDescent="0.2">
      <c r="A25" s="89"/>
      <c r="B25" s="79"/>
      <c r="C25" s="13" t="s">
        <v>47</v>
      </c>
      <c r="D25" s="13" t="s">
        <v>31</v>
      </c>
      <c r="E25" s="47">
        <v>498135058</v>
      </c>
      <c r="F25" s="50">
        <f t="shared" si="1"/>
        <v>41511254.833333336</v>
      </c>
      <c r="G25" s="77"/>
      <c r="H25" s="19">
        <v>28863544.41</v>
      </c>
      <c r="I25" s="19">
        <v>31647627.559999999</v>
      </c>
      <c r="J25" s="19">
        <v>32365285.170000002</v>
      </c>
      <c r="K25" s="19">
        <v>58854530.609999999</v>
      </c>
      <c r="L25" s="19">
        <v>39122770.140000001</v>
      </c>
      <c r="M25" s="19">
        <v>47847671.68</v>
      </c>
      <c r="N25" s="19">
        <v>39357359.759999998</v>
      </c>
      <c r="O25" s="19">
        <v>39300253.43</v>
      </c>
      <c r="P25" s="19">
        <v>42401729.57</v>
      </c>
      <c r="Q25" s="19">
        <v>42500097.670000002</v>
      </c>
      <c r="R25" s="19">
        <v>47484108.490000002</v>
      </c>
      <c r="S25" s="19">
        <v>47305561.890000001</v>
      </c>
      <c r="T25" s="24">
        <f t="shared" si="2"/>
        <v>497050540.38</v>
      </c>
    </row>
    <row r="26" spans="1:20" ht="20.100000000000001" customHeight="1" x14ac:dyDescent="0.2">
      <c r="A26" s="89"/>
      <c r="B26" s="79"/>
      <c r="C26" s="13" t="s">
        <v>35</v>
      </c>
      <c r="D26" s="13" t="s">
        <v>32</v>
      </c>
      <c r="E26" s="47">
        <v>17100000</v>
      </c>
      <c r="F26" s="50">
        <f t="shared" si="1"/>
        <v>1425000</v>
      </c>
      <c r="G26" s="77"/>
      <c r="H26" s="19">
        <v>1591361.26</v>
      </c>
      <c r="I26" s="19">
        <v>1287610.25</v>
      </c>
      <c r="J26" s="19">
        <v>1275568</v>
      </c>
      <c r="K26" s="19">
        <v>1338727.3799999999</v>
      </c>
      <c r="L26" s="19">
        <v>1299658.8</v>
      </c>
      <c r="M26" s="19">
        <v>1307063.3799999999</v>
      </c>
      <c r="N26" s="19">
        <v>1291709.2</v>
      </c>
      <c r="O26" s="19">
        <v>1286008.57</v>
      </c>
      <c r="P26" s="19">
        <v>1354540.65</v>
      </c>
      <c r="Q26" s="19">
        <v>1320331.76</v>
      </c>
      <c r="R26" s="19">
        <v>1200000</v>
      </c>
      <c r="S26" s="19">
        <v>1317100.92</v>
      </c>
      <c r="T26" s="24">
        <f t="shared" si="2"/>
        <v>15869680.17</v>
      </c>
    </row>
    <row r="27" spans="1:20" ht="20.100000000000001" customHeight="1" x14ac:dyDescent="0.2">
      <c r="A27" s="89"/>
      <c r="B27" s="53" t="s">
        <v>28</v>
      </c>
      <c r="C27" s="13" t="s">
        <v>36</v>
      </c>
      <c r="D27" s="13" t="s">
        <v>31</v>
      </c>
      <c r="E27" s="47">
        <v>93897000</v>
      </c>
      <c r="F27" s="50">
        <f t="shared" si="1"/>
        <v>7824750</v>
      </c>
      <c r="G27" s="77"/>
      <c r="H27" s="19">
        <v>7000068.04</v>
      </c>
      <c r="I27" s="20">
        <v>7035576.3399999999</v>
      </c>
      <c r="J27" s="20">
        <v>7863462.6799999997</v>
      </c>
      <c r="K27" s="20">
        <v>7863226.5199999996</v>
      </c>
      <c r="L27" s="20">
        <v>7866865.7199999997</v>
      </c>
      <c r="M27" s="20">
        <v>7875367.7599999998</v>
      </c>
      <c r="N27" s="20">
        <v>7870544.04</v>
      </c>
      <c r="O27" s="20">
        <v>7871326.4500000002</v>
      </c>
      <c r="P27" s="20">
        <v>7872220.0800000001</v>
      </c>
      <c r="Q27" s="20">
        <v>7873323.3499999996</v>
      </c>
      <c r="R27" s="20">
        <v>7875538.3600000003</v>
      </c>
      <c r="S27" s="20">
        <v>8056728.0199999996</v>
      </c>
      <c r="T27" s="24">
        <f t="shared" si="2"/>
        <v>92924247.359999985</v>
      </c>
    </row>
    <row r="28" spans="1:20" ht="20.100000000000001" customHeight="1" x14ac:dyDescent="0.2">
      <c r="A28" s="89"/>
      <c r="B28" s="53" t="s">
        <v>59</v>
      </c>
      <c r="C28" s="13" t="s">
        <v>37</v>
      </c>
      <c r="D28" s="13" t="s">
        <v>31</v>
      </c>
      <c r="E28" s="47">
        <v>9740000</v>
      </c>
      <c r="F28" s="50">
        <f t="shared" si="1"/>
        <v>811666.66666666663</v>
      </c>
      <c r="G28" s="77"/>
      <c r="H28" s="19">
        <v>811666.67</v>
      </c>
      <c r="I28" s="20">
        <v>811666</v>
      </c>
      <c r="J28" s="20">
        <v>811667.33</v>
      </c>
      <c r="K28" s="20">
        <v>811667</v>
      </c>
      <c r="L28" s="20">
        <v>811666</v>
      </c>
      <c r="M28" s="20">
        <v>811667</v>
      </c>
      <c r="N28" s="20">
        <v>811667</v>
      </c>
      <c r="O28" s="20">
        <v>805000</v>
      </c>
      <c r="P28" s="20">
        <v>818000</v>
      </c>
      <c r="Q28" s="20">
        <v>812000</v>
      </c>
      <c r="R28" s="20">
        <v>800000</v>
      </c>
      <c r="S28" s="20">
        <v>823333</v>
      </c>
      <c r="T28" s="24">
        <f t="shared" si="2"/>
        <v>9740000</v>
      </c>
    </row>
    <row r="29" spans="1:20" ht="20.100000000000001" customHeight="1" x14ac:dyDescent="0.2">
      <c r="A29" s="89"/>
      <c r="B29" s="43" t="s">
        <v>33</v>
      </c>
      <c r="C29" s="13" t="s">
        <v>57</v>
      </c>
      <c r="D29" s="13" t="s">
        <v>34</v>
      </c>
      <c r="E29" s="47">
        <v>1000</v>
      </c>
      <c r="F29" s="50">
        <f t="shared" si="1"/>
        <v>83.333333333333329</v>
      </c>
      <c r="G29" s="77"/>
      <c r="H29" s="20">
        <v>0</v>
      </c>
      <c r="I29" s="20">
        <v>0</v>
      </c>
      <c r="J29" s="20">
        <v>0</v>
      </c>
      <c r="K29" s="20">
        <v>0</v>
      </c>
      <c r="L29" s="20">
        <v>0</v>
      </c>
      <c r="M29" s="20">
        <v>0</v>
      </c>
      <c r="N29" s="20">
        <v>0</v>
      </c>
      <c r="O29" s="20">
        <v>0</v>
      </c>
      <c r="P29" s="20">
        <v>0</v>
      </c>
      <c r="Q29" s="20">
        <v>0</v>
      </c>
      <c r="R29" s="20">
        <v>0</v>
      </c>
      <c r="S29" s="20">
        <v>0</v>
      </c>
      <c r="T29" s="24">
        <v>0</v>
      </c>
    </row>
    <row r="30" spans="1:20" ht="20.100000000000001" customHeight="1" thickBot="1" x14ac:dyDescent="0.25">
      <c r="A30" s="90"/>
      <c r="B30" s="72" t="s">
        <v>71</v>
      </c>
      <c r="C30" s="73"/>
      <c r="D30" s="73"/>
      <c r="E30" s="10">
        <f>SUM(E22:E29)</f>
        <v>749873058</v>
      </c>
      <c r="F30" s="51">
        <f>SUM(F22:F29)</f>
        <v>62489421.5</v>
      </c>
      <c r="G30" s="46"/>
      <c r="H30" s="22">
        <f>SUM(H22:H29)</f>
        <v>47156498.769999996</v>
      </c>
      <c r="I30" s="22">
        <f>SUM(I22:I29)</f>
        <v>49644900.989999995</v>
      </c>
      <c r="J30" s="22">
        <f>SUM(J22:J29)</f>
        <v>51148328.990000002</v>
      </c>
      <c r="K30" s="22">
        <f>SUM(K22:K29)</f>
        <v>83491585.949999988</v>
      </c>
      <c r="L30" s="22">
        <f>SUM(L22:L29)</f>
        <v>60194213.819999993</v>
      </c>
      <c r="M30" s="22">
        <f>SUM(M22:M29)</f>
        <v>63350241.640000001</v>
      </c>
      <c r="N30" s="22">
        <f>SUM(N22:N29)</f>
        <v>59772844.869999997</v>
      </c>
      <c r="O30" s="22">
        <f>SUM(O22:O29)</f>
        <v>63034026.270000003</v>
      </c>
      <c r="P30" s="22">
        <f>SUM(P22:P29)</f>
        <v>62144486.189999998</v>
      </c>
      <c r="Q30" s="22">
        <f>SUM(Q22:Q29)</f>
        <v>62271345.200000003</v>
      </c>
      <c r="R30" s="22">
        <f>SUM(R22:R29)</f>
        <v>67081599.109999999</v>
      </c>
      <c r="S30" s="22">
        <f>SUM(S22:S29)</f>
        <v>74294396.109999999</v>
      </c>
      <c r="T30" s="23">
        <f>SUM(T22:T29)</f>
        <v>743584467.90999997</v>
      </c>
    </row>
    <row r="31" spans="1:20" ht="8.1" customHeight="1" thickBot="1" x14ac:dyDescent="0.25">
      <c r="A31" s="95"/>
      <c r="B31" s="95"/>
      <c r="C31" s="95"/>
      <c r="D31" s="95"/>
      <c r="E31" s="95"/>
      <c r="F31" s="95"/>
      <c r="G31" s="95"/>
      <c r="H31" s="95"/>
      <c r="I31" s="95"/>
      <c r="J31" s="95"/>
      <c r="K31" s="95"/>
      <c r="L31" s="95"/>
      <c r="M31" s="95"/>
      <c r="N31" s="95"/>
      <c r="O31" s="95"/>
      <c r="P31" s="95"/>
      <c r="Q31" s="95"/>
      <c r="R31" s="95"/>
      <c r="S31" s="95"/>
      <c r="T31" s="95"/>
    </row>
    <row r="32" spans="1:20" ht="20.100000000000001" customHeight="1" thickBot="1" x14ac:dyDescent="0.25">
      <c r="A32" s="91" t="s">
        <v>72</v>
      </c>
      <c r="B32" s="92"/>
      <c r="C32" s="92"/>
      <c r="D32" s="92"/>
      <c r="E32" s="27">
        <f>SUM(E30,E17)</f>
        <v>750853058</v>
      </c>
      <c r="F32" s="44">
        <f>SUM(F30,F17)</f>
        <v>62571088.166666664</v>
      </c>
      <c r="G32" s="60" t="s">
        <v>44</v>
      </c>
      <c r="H32" s="61"/>
      <c r="I32" s="61"/>
      <c r="J32" s="61"/>
      <c r="K32" s="61"/>
      <c r="L32" s="61"/>
      <c r="M32" s="61"/>
      <c r="N32" s="61"/>
      <c r="O32" s="61"/>
      <c r="P32" s="61"/>
      <c r="Q32" s="61"/>
      <c r="R32" s="61"/>
      <c r="S32" s="62"/>
      <c r="T32" s="27">
        <f>SUM(T30,T17)</f>
        <v>751539979.32999992</v>
      </c>
    </row>
    <row r="33" spans="1:22" ht="20.100000000000001" customHeight="1" x14ac:dyDescent="0.25">
      <c r="A33" s="71" t="s">
        <v>65</v>
      </c>
      <c r="B33" s="71"/>
      <c r="C33" s="71"/>
      <c r="D33" s="71"/>
      <c r="E33" s="71"/>
      <c r="F33" s="42"/>
      <c r="G33" s="15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</row>
    <row r="34" spans="1:22" ht="15" customHeight="1" x14ac:dyDescent="0.25">
      <c r="A34" s="15"/>
      <c r="B34" s="15"/>
      <c r="C34" s="15"/>
      <c r="D34" s="15"/>
      <c r="E34" s="15"/>
      <c r="F34" s="52"/>
      <c r="G34" s="15"/>
      <c r="H34" s="17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2"/>
    </row>
    <row r="35" spans="1:22" ht="15" x14ac:dyDescent="0.25">
      <c r="A35" s="28" t="s">
        <v>46</v>
      </c>
      <c r="B35" s="15"/>
      <c r="C35" s="15"/>
      <c r="D35" s="15"/>
      <c r="E35" s="15"/>
      <c r="F35" s="42"/>
      <c r="G35" s="15"/>
      <c r="I35" s="8"/>
      <c r="J35" s="8"/>
      <c r="K35" s="8"/>
      <c r="L35" s="8"/>
      <c r="M35" s="8"/>
      <c r="N35" s="8"/>
      <c r="O35" s="8"/>
      <c r="P35" s="8"/>
      <c r="Q35" s="8"/>
      <c r="R35" s="33"/>
      <c r="S35" s="8"/>
      <c r="T35" s="32"/>
    </row>
    <row r="36" spans="1:22" ht="15" x14ac:dyDescent="0.2">
      <c r="A36" s="71" t="s">
        <v>52</v>
      </c>
      <c r="B36" s="71"/>
      <c r="C36" s="71"/>
      <c r="D36" s="71"/>
      <c r="E36" s="71"/>
      <c r="F36" s="71"/>
      <c r="G36" s="71"/>
      <c r="H36" s="71"/>
      <c r="I36" s="71"/>
      <c r="J36" s="71"/>
      <c r="K36" s="71"/>
      <c r="L36" s="71"/>
      <c r="M36" s="71"/>
      <c r="N36" s="71"/>
      <c r="O36" s="71"/>
      <c r="P36" s="71"/>
      <c r="Q36" s="71"/>
      <c r="R36" s="71"/>
      <c r="S36" s="71"/>
      <c r="T36" s="71"/>
    </row>
    <row r="37" spans="1:22" ht="30" customHeight="1" x14ac:dyDescent="0.2">
      <c r="A37" s="88" t="s">
        <v>66</v>
      </c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8"/>
      <c r="M37" s="88"/>
      <c r="N37" s="88"/>
      <c r="O37" s="88"/>
      <c r="P37" s="88"/>
      <c r="Q37" s="88"/>
      <c r="R37" s="88"/>
      <c r="S37" s="88"/>
      <c r="T37" s="88"/>
    </row>
    <row r="38" spans="1:22" ht="15" x14ac:dyDescent="0.2">
      <c r="A38" s="71" t="s">
        <v>69</v>
      </c>
      <c r="B38" s="71"/>
      <c r="C38" s="71"/>
      <c r="D38" s="71"/>
      <c r="E38" s="71"/>
      <c r="F38" s="71"/>
      <c r="G38" s="71"/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</row>
    <row r="39" spans="1:22" ht="15" customHeight="1" x14ac:dyDescent="0.2">
      <c r="A39" s="31"/>
      <c r="E39" s="16"/>
      <c r="F39" s="16"/>
      <c r="G39" s="16"/>
    </row>
    <row r="40" spans="1:22" ht="15" customHeight="1" x14ac:dyDescent="0.2">
      <c r="A40" s="84" t="s">
        <v>67</v>
      </c>
      <c r="B40" s="8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</row>
    <row r="41" spans="1:22" ht="15" customHeight="1" x14ac:dyDescent="0.2">
      <c r="A41" s="29" t="s">
        <v>48</v>
      </c>
      <c r="B41" s="29"/>
      <c r="C41" s="14"/>
      <c r="D41" s="1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</row>
    <row r="42" spans="1:22" ht="15" x14ac:dyDescent="0.25">
      <c r="A42" s="30"/>
      <c r="B42" s="30"/>
      <c r="E42" s="37"/>
      <c r="F42" s="37"/>
      <c r="G42" s="37"/>
      <c r="H42" s="36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</row>
    <row r="43" spans="1:22" x14ac:dyDescent="0.2">
      <c r="E43" s="38"/>
      <c r="F43" s="38"/>
      <c r="G43" s="35"/>
      <c r="H43" s="41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</row>
    <row r="44" spans="1:22" x14ac:dyDescent="0.2">
      <c r="E44" s="38"/>
      <c r="F44" s="38"/>
      <c r="G44" s="34"/>
      <c r="H44" s="41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</row>
    <row r="45" spans="1:22" x14ac:dyDescent="0.2">
      <c r="E45" s="38"/>
      <c r="F45" s="38"/>
      <c r="G45" s="36"/>
      <c r="H45" s="41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</row>
    <row r="46" spans="1:22" x14ac:dyDescent="0.2">
      <c r="E46" s="16"/>
      <c r="F46" s="16"/>
      <c r="G46" s="16"/>
      <c r="H46" s="34"/>
      <c r="I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V46" s="16"/>
    </row>
    <row r="47" spans="1:22" x14ac:dyDescent="0.2">
      <c r="G47" s="16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</row>
    <row r="48" spans="1:22" x14ac:dyDescent="0.2"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</row>
    <row r="49" spans="8:20" x14ac:dyDescent="0.2"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</row>
    <row r="50" spans="8:20" x14ac:dyDescent="0.2">
      <c r="H50" s="16"/>
      <c r="I50" s="16"/>
      <c r="J50" s="17"/>
      <c r="K50" s="16"/>
      <c r="L50" s="16"/>
      <c r="M50" s="16"/>
      <c r="N50" s="16"/>
      <c r="O50" s="16"/>
      <c r="P50" s="16"/>
      <c r="Q50" s="16"/>
      <c r="R50" s="16"/>
      <c r="S50" s="16"/>
      <c r="T50" s="16"/>
    </row>
    <row r="51" spans="8:20" x14ac:dyDescent="0.2">
      <c r="J51" s="40"/>
    </row>
    <row r="52" spans="8:20" x14ac:dyDescent="0.2">
      <c r="J52" s="17"/>
    </row>
    <row r="53" spans="8:20" x14ac:dyDescent="0.2">
      <c r="J53" s="17"/>
    </row>
    <row r="54" spans="8:20" x14ac:dyDescent="0.2">
      <c r="J54" s="38"/>
    </row>
    <row r="55" spans="8:20" x14ac:dyDescent="0.2">
      <c r="J55" s="39"/>
      <c r="K55" s="31"/>
    </row>
    <row r="56" spans="8:20" x14ac:dyDescent="0.2">
      <c r="J56" s="16"/>
      <c r="N56" s="17"/>
    </row>
    <row r="57" spans="8:20" x14ac:dyDescent="0.2">
      <c r="J57" s="38"/>
      <c r="N57" s="17"/>
    </row>
    <row r="58" spans="8:20" x14ac:dyDescent="0.2">
      <c r="N58" s="16"/>
    </row>
  </sheetData>
  <mergeCells count="29">
    <mergeCell ref="E12:F12"/>
    <mergeCell ref="E20:F20"/>
    <mergeCell ref="A40:B40"/>
    <mergeCell ref="A1:T1"/>
    <mergeCell ref="A2:T2"/>
    <mergeCell ref="A3:T3"/>
    <mergeCell ref="A11:E11"/>
    <mergeCell ref="A36:T36"/>
    <mergeCell ref="A37:T37"/>
    <mergeCell ref="A38:T38"/>
    <mergeCell ref="A19:E19"/>
    <mergeCell ref="A22:A30"/>
    <mergeCell ref="A32:D32"/>
    <mergeCell ref="B17:D17"/>
    <mergeCell ref="A12:D12"/>
    <mergeCell ref="A20:D20"/>
    <mergeCell ref="A33:E33"/>
    <mergeCell ref="B30:D30"/>
    <mergeCell ref="A14:A17"/>
    <mergeCell ref="G22:G23"/>
    <mergeCell ref="G24:G29"/>
    <mergeCell ref="B22:B26"/>
    <mergeCell ref="G14:G16"/>
    <mergeCell ref="B14:B16"/>
    <mergeCell ref="G12:T12"/>
    <mergeCell ref="G11:T11"/>
    <mergeCell ref="G32:S32"/>
    <mergeCell ref="G20:T20"/>
    <mergeCell ref="G19:T19"/>
  </mergeCells>
  <hyperlinks>
    <hyperlink ref="A40" r:id="rId1" display="Fundamento legal: Lei nº 23.751, de 30/12/2020"/>
    <hyperlink ref="A40:B40" r:id="rId2" display="LOA: Lei nº 24.013, de 30/11/2021"/>
    <hyperlink ref="A41" r:id="rId3" display="Fundamento legal: Lei nº 23.751, de 30/12/2020"/>
    <hyperlink ref="A41:B41" r:id="rId4" display="Fundamento legal: Lei Complementar nº 101/2000, art. 48-A, II; Lei nº 4.320/64 arts. 2°, 3°, 35, I, e 57; Lei nº 12.527/2011 art. 8°, §1°, II"/>
  </hyperlinks>
  <pageMargins left="0.19685039370078741" right="0.19685039370078741" top="0.9055118110236221" bottom="0.51181102362204722" header="0.19685039370078741" footer="0.31496062992125984"/>
  <pageSetup paperSize="9" scale="70" orientation="landscape" r:id="rId5"/>
  <headerFooter>
    <oddHeader>&amp;L&amp;G</oddHeader>
    <oddFooter>Página &amp;P</oddFooter>
  </headerFooter>
  <ignoredErrors>
    <ignoredError sqref="T28 T17 T22:T26 T27 T15:T16" formulaRange="1"/>
  </ignoredErrors>
  <legacyDrawingHF r:id="rId6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0982ca-2f34-4782-ae56-e7017963951c" xsi:nil="true"/>
    <lcf76f155ced4ddcb4097134ff3c332f xmlns="6cdcdf08-9007-4546-b332-2dd8ed0a8e00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EF1953FD38C4D49837C142CCC7A0BCF" ma:contentTypeVersion="16" ma:contentTypeDescription="Crie um novo documento." ma:contentTypeScope="" ma:versionID="4dea1420a31090c6b9ded7b3469dec6a">
  <xsd:schema xmlns:xsd="http://www.w3.org/2001/XMLSchema" xmlns:xs="http://www.w3.org/2001/XMLSchema" xmlns:p="http://schemas.microsoft.com/office/2006/metadata/properties" xmlns:ns2="6cdcdf08-9007-4546-b332-2dd8ed0a8e00" xmlns:ns3="eb0982ca-2f34-4782-ae56-e7017963951c" targetNamespace="http://schemas.microsoft.com/office/2006/metadata/properties" ma:root="true" ma:fieldsID="7df7004b4c1c5552f165c8008e7ba549" ns2:_="" ns3:_="">
    <xsd:import namespace="6cdcdf08-9007-4546-b332-2dd8ed0a8e00"/>
    <xsd:import namespace="eb0982ca-2f34-4782-ae56-e701796395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dcdf08-9007-4546-b332-2dd8ed0a8e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Marcações de imagem" ma:readOnly="false" ma:fieldId="{5cf76f15-5ced-4ddc-b409-7134ff3c332f}" ma:taxonomyMulti="true" ma:sspId="0bc5ec6d-4359-4faf-b0b6-2f256882c4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0982ca-2f34-4782-ae56-e7017963951c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7748c930-f2d6-4a0e-8d38-f711c89dbfe1}" ma:internalName="TaxCatchAll" ma:showField="CatchAllData" ma:web="eb0982ca-2f34-4782-ae56-e701796395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B294F72-22D3-49B1-ADAA-942F8AA05794}">
  <ds:schemaRefs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purl.org/dc/dcmitype/"/>
    <ds:schemaRef ds:uri="eb0982ca-2f34-4782-ae56-e7017963951c"/>
    <ds:schemaRef ds:uri="http://www.w3.org/XML/1998/namespace"/>
    <ds:schemaRef ds:uri="6cdcdf08-9007-4546-b332-2dd8ed0a8e00"/>
    <ds:schemaRef ds:uri="http://schemas.microsoft.com/office/2006/metadata/properti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DE572B46-7FF7-4CBC-8792-3CBDF5FBE68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cdcdf08-9007-4546-b332-2dd8ed0a8e00"/>
    <ds:schemaRef ds:uri="eb0982ca-2f34-4782-ae56-e7017963951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EFE277A-D2FD-4F0F-B94F-AFC54BDECB3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Receitas_2022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Spinfor</cp:lastModifiedBy>
  <cp:lastPrinted>2025-05-16T18:13:03Z</cp:lastPrinted>
  <dcterms:created xsi:type="dcterms:W3CDTF">2024-07-16T15:11:57Z</dcterms:created>
  <dcterms:modified xsi:type="dcterms:W3CDTF">2025-05-16T18:36:20Z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0x0101005EF1953FD38C4D49837C142CCC7A0BCF</vt:lpwstr>
  </property>
  <property fmtid="{D5CDD505-2E9C-101B-9397-08002B2CF9AE}" pid="3" name="MediaServiceImageTags">
    <vt:lpwstr/>
  </property>
</Properties>
</file>