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rcelo.souza\OneDrive - DPMG - Defensoria Pública de Minas Gerais\spgf\financeiro\01-arquivos-total\08-RECEITAS DPMG\1-Receitas - Duodécimo\4-Transp_Public\Pub_23\"/>
    </mc:Choice>
  </mc:AlternateContent>
  <bookViews>
    <workbookView xWindow="28680" yWindow="-120" windowWidth="29040" windowHeight="15720" tabRatio="597"/>
  </bookViews>
  <sheets>
    <sheet name="Receitas_2023" sheetId="6"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6" i="6" l="1"/>
  <c r="T34" i="6"/>
  <c r="F18" i="6"/>
  <c r="E18" i="6"/>
  <c r="I18" i="6"/>
  <c r="J18" i="6"/>
  <c r="K18" i="6"/>
  <c r="L18" i="6"/>
  <c r="M18" i="6"/>
  <c r="N18" i="6"/>
  <c r="O18" i="6"/>
  <c r="P18" i="6"/>
  <c r="Q18" i="6"/>
  <c r="R18" i="6"/>
  <c r="S18" i="6"/>
  <c r="H18" i="6"/>
  <c r="T14" i="6"/>
  <c r="F14" i="6"/>
  <c r="T17" i="6" l="1"/>
  <c r="F16" i="6"/>
  <c r="F17" i="6"/>
  <c r="T32" i="6" l="1"/>
  <c r="T30" i="6"/>
  <c r="T28" i="6"/>
  <c r="F32" i="6"/>
  <c r="F30" i="6"/>
  <c r="F28" i="6"/>
  <c r="F24" i="6" l="1"/>
  <c r="F25" i="6"/>
  <c r="F26" i="6"/>
  <c r="F27" i="6"/>
  <c r="F29" i="6"/>
  <c r="F31" i="6"/>
  <c r="F33" i="6"/>
  <c r="F23" i="6"/>
  <c r="F15" i="6"/>
  <c r="F34" i="6" l="1"/>
  <c r="F36" i="6" s="1"/>
  <c r="I34" i="6"/>
  <c r="J34" i="6"/>
  <c r="K34" i="6"/>
  <c r="L34" i="6"/>
  <c r="M34" i="6"/>
  <c r="N34" i="6"/>
  <c r="O34" i="6"/>
  <c r="P34" i="6"/>
  <c r="Q34" i="6"/>
  <c r="R34" i="6"/>
  <c r="S34" i="6"/>
  <c r="H34" i="6"/>
  <c r="T24" i="6"/>
  <c r="T25" i="6"/>
  <c r="T26" i="6"/>
  <c r="T27" i="6"/>
  <c r="T29" i="6"/>
  <c r="T31" i="6"/>
  <c r="T23" i="6"/>
  <c r="E34" i="6"/>
  <c r="E36" i="6" l="1"/>
  <c r="T16" i="6" l="1"/>
  <c r="T15" i="6"/>
  <c r="T18" i="6" l="1"/>
</calcChain>
</file>

<file path=xl/sharedStrings.xml><?xml version="1.0" encoding="utf-8"?>
<sst xmlns="http://schemas.openxmlformats.org/spreadsheetml/2006/main" count="108" uniqueCount="77">
  <si>
    <t>Unidade Orçamentária - Sigla</t>
  </si>
  <si>
    <t>Fonte Recurso - Código</t>
  </si>
  <si>
    <t>DEF PUB</t>
  </si>
  <si>
    <t>Janeiro</t>
  </si>
  <si>
    <t>Fevereiro</t>
  </si>
  <si>
    <t>Março</t>
  </si>
  <si>
    <t>Abril</t>
  </si>
  <si>
    <t>Maio</t>
  </si>
  <si>
    <t>Junho</t>
  </si>
  <si>
    <t>Julho</t>
  </si>
  <si>
    <t>Agosto</t>
  </si>
  <si>
    <t>Setembro</t>
  </si>
  <si>
    <t>Outubro</t>
  </si>
  <si>
    <t>Novembro</t>
  </si>
  <si>
    <t>Dezembro</t>
  </si>
  <si>
    <t>Totais</t>
  </si>
  <si>
    <t>DEFENSORIA PÚBLICA DO ESTADO DE MINAS GERAIS</t>
  </si>
  <si>
    <t>TRANSPARÊNCIA</t>
  </si>
  <si>
    <t xml:space="preserve">RESPONSABILIDADE TÉCNICA:   </t>
  </si>
  <si>
    <t>Itamar Lellis Magalhães – CRCMG 074.705</t>
  </si>
  <si>
    <t>Marcelo Montai de Souza – CRCMG 118.568</t>
  </si>
  <si>
    <t>Diretoria de Finanças, Pagamento e Contabilidade - DFPC</t>
  </si>
  <si>
    <t>RECEITA</t>
  </si>
  <si>
    <t>OBJETO</t>
  </si>
  <si>
    <t>Especificações</t>
  </si>
  <si>
    <t>60.1</t>
  </si>
  <si>
    <t>47.1</t>
  </si>
  <si>
    <t xml:space="preserve">RECEITA DE PESSOAL </t>
  </si>
  <si>
    <t>RECEITA CORRENTE</t>
  </si>
  <si>
    <t>42.5</t>
  </si>
  <si>
    <t>43.5</t>
  </si>
  <si>
    <t>10.5</t>
  </si>
  <si>
    <t>10.1</t>
  </si>
  <si>
    <t>10.7</t>
  </si>
  <si>
    <t>RECEITA PRECATÓRIOS</t>
  </si>
  <si>
    <t>10.9</t>
  </si>
  <si>
    <t>TESOURO ESTADUAL - AUXÍLIOS</t>
  </si>
  <si>
    <t xml:space="preserve">TESOURO ESTADUAL - CUSTEIO </t>
  </si>
  <si>
    <t>TESOURO ESTADUAL - CAPITAL</t>
  </si>
  <si>
    <t xml:space="preserve"> FUNDO FINANCEIRO DE PREVIDÊNCIA (FFP) - PATRONAL</t>
  </si>
  <si>
    <t xml:space="preserve"> FUNDO FINANCEIRO DE PREVIDÊNCIA (FFP) - SERVIDOR</t>
  </si>
  <si>
    <t>TESOURO ESTADUAL - COMPLEMENTO</t>
  </si>
  <si>
    <t>TOTAL RECEITA PREVISTA FONTE 10 / 42 / 43</t>
  </si>
  <si>
    <t>Classificação</t>
  </si>
  <si>
    <t>OUTRAS RECEITAS CORRENTES</t>
  </si>
  <si>
    <t>Prevista Anual</t>
  </si>
  <si>
    <t>TOTAL RECEITA ARRECADADA E REALIZADA</t>
  </si>
  <si>
    <t>ALIENACÃO BENS</t>
  </si>
  <si>
    <t>Nota:</t>
  </si>
  <si>
    <t>TESOURO ESTADUAL - FOLHA</t>
  </si>
  <si>
    <r>
      <rPr>
        <b/>
        <u/>
        <sz val="10"/>
        <rFont val="Arial"/>
        <family val="2"/>
      </rPr>
      <t xml:space="preserve">Fundamento legal: </t>
    </r>
    <r>
      <rPr>
        <u/>
        <sz val="10"/>
        <rFont val="Arial"/>
        <family val="2"/>
      </rPr>
      <t>Lei Complementar nº 101/2000, art. 48-A, II; Lei nº 4.320/64 arts. 2°, 3°, 35, I, e 57; Lei nº 12.527/2011 art. 8°, §1°, II</t>
    </r>
  </si>
  <si>
    <t>REPASSE DO TESOURO ESTADUAL REALIZADO - DUODÉCIMO (1)</t>
  </si>
  <si>
    <t>4.5.1.1.2.01.04</t>
  </si>
  <si>
    <t>4.5.1.1.2.01.01</t>
  </si>
  <si>
    <r>
      <t xml:space="preserve">(1) As Receitas provenientes do repasse de </t>
    </r>
    <r>
      <rPr>
        <b/>
        <sz val="11"/>
        <color rgb="FF000000"/>
        <rFont val="Calibri"/>
        <family val="2"/>
      </rPr>
      <t>duodécimos</t>
    </r>
    <r>
      <rPr>
        <sz val="11"/>
        <color rgb="FF000000"/>
        <rFont val="Calibri"/>
        <family val="2"/>
      </rPr>
      <t xml:space="preserve"> são recebidas, em regra, até o dia 25 de cada mês, sendo atualizadas no mês subsequente, após a conferência.</t>
    </r>
  </si>
  <si>
    <t>EXECUÇÃO ORÇAMENTÁRIA E FINANCEIRA - RECEITAS</t>
  </si>
  <si>
    <t>DPMG - RECEITA PREVISTA - PESSOAL, CAPITAL E CORRENTE - QUADRO DE DETALHAMENTO DA DESPESA - FISCAL (QDD)</t>
  </si>
  <si>
    <t>RECEITA PATRIMONIAL</t>
  </si>
  <si>
    <t>DPMG - RECEITA PREVISTA - RECEITAS CORRENTES E RECEITAS DE CAPITAL - QUADRO DE DETALHAMENTO DA DESPESA - FISCAL (QDD)</t>
  </si>
  <si>
    <t>TESOURO ESTADUAL - SENTENÇA JUDICIÁRIAS</t>
  </si>
  <si>
    <t>TOTAL RECEITA PREVISTA FONTE 60 / 47</t>
  </si>
  <si>
    <t>RECEITA DE CAPITAL</t>
  </si>
  <si>
    <t>6.2.1.2.1</t>
  </si>
  <si>
    <t>Conta Contábil</t>
  </si>
  <si>
    <t>Prevista Mensal</t>
  </si>
  <si>
    <t>RECEITA REALIZADA MENSAL (2)</t>
  </si>
  <si>
    <r>
      <rPr>
        <b/>
        <sz val="11"/>
        <color rgb="FF000000"/>
        <rFont val="Calibri"/>
        <family val="2"/>
      </rPr>
      <t xml:space="preserve">ANO BASE: </t>
    </r>
    <r>
      <rPr>
        <sz val="11"/>
        <color rgb="FF000000"/>
        <rFont val="Calibri"/>
        <family val="2"/>
      </rPr>
      <t>2023</t>
    </r>
  </si>
  <si>
    <t>TESOURO ESTADUAL - EMENDA PARLAMENTAR</t>
  </si>
  <si>
    <t>10.8</t>
  </si>
  <si>
    <r>
      <t>(2) Os repasses das</t>
    </r>
    <r>
      <rPr>
        <b/>
        <sz val="11"/>
        <color rgb="FF000000"/>
        <rFont val="Calibri"/>
        <family val="2"/>
      </rPr>
      <t xml:space="preserve"> Receitas de Pessoal </t>
    </r>
    <r>
      <rPr>
        <sz val="11"/>
        <color rgb="FF000000"/>
        <rFont val="Calibri"/>
        <family val="2"/>
      </rPr>
      <t xml:space="preserve">são feitos mensalmente com base nas despesas apropriadas no SIAFI-MG, incluindo ajustes relacionados a restituições, anulações e correções. Além disso, são feitos ajustes nos repasses, por parte da Secretaria da Fazenda do Estado (SEFAZ) em conformidade ao Art. 67 da Lei nº 24.404, de 02 de agosto de 2023. As </t>
    </r>
    <r>
      <rPr>
        <b/>
        <sz val="11"/>
        <color rgb="FF000000"/>
        <rFont val="Calibri"/>
        <family val="2"/>
      </rPr>
      <t>Receitas de Custeio e Capital</t>
    </r>
    <r>
      <rPr>
        <sz val="11"/>
        <color rgb="FF000000"/>
        <rFont val="Calibri"/>
        <family val="2"/>
      </rPr>
      <t xml:space="preserve"> incluem acertos a serem realizados referente ao Crédito Financeiro a Receber da Unidade Financeira Central (Conta Contábil - 1.1.3.8.2.01) do exercício de 2023.</t>
    </r>
  </si>
  <si>
    <t>TOTAL - LOA: Lei nº 24.272, de 20/01/2023 - QDD</t>
  </si>
  <si>
    <t>LOA: Lei nº 24.272, de 20/01/2023</t>
  </si>
  <si>
    <t>VALORES ARRECADADOS MENSAIS - PODEM SER ACOMPANHADOS POR MEIO DO LINK DAS RECEITAS ESTADUAIS DO ESTADO MG - Período: 09/01/2023 a 05/01/2024 (Considerando o Período de Ajuste do SIAFI-MG)</t>
  </si>
  <si>
    <t>RECEITA DE SERVIÇOS</t>
  </si>
  <si>
    <r>
      <t>(3) As</t>
    </r>
    <r>
      <rPr>
        <b/>
        <sz val="11"/>
        <color rgb="FF000000"/>
        <rFont val="Calibri"/>
        <family val="2"/>
      </rPr>
      <t xml:space="preserve"> Receitas Patrimoniais,  Outras Receitas Correntes, Receitas de Serviços e Alienação de Bens</t>
    </r>
    <r>
      <rPr>
        <sz val="11"/>
        <color rgb="FF000000"/>
        <rFont val="Calibri"/>
        <family val="2"/>
      </rPr>
      <t xml:space="preserve"> decorrem, principalmente, de rendimentos de aplicações financeiras, outras fontes de arrecadação, Concursos e leilões. Para mais informações detalhadas, consulte o </t>
    </r>
    <r>
      <rPr>
        <b/>
        <sz val="11"/>
        <color rgb="FF000000"/>
        <rFont val="Calibri"/>
        <family val="2"/>
      </rPr>
      <t>link</t>
    </r>
    <r>
      <rPr>
        <sz val="11"/>
        <color rgb="FF000000"/>
        <rFont val="Calibri"/>
        <family val="2"/>
      </rPr>
      <t xml:space="preserve"> das Receitas Estaduais do Estado de Minas Gerais</t>
    </r>
  </si>
  <si>
    <t>DPMG - RECEITA PREVISTA - PATRIMONIAL, OUTRAS RECEITAS CORRENTES, RECEITAS DE SERVIÇOS E ALIENAÇÃO DE BENS (3)</t>
  </si>
  <si>
    <r>
      <rPr>
        <b/>
        <sz val="11"/>
        <color rgb="FF000000"/>
        <rFont val="Calibri"/>
        <family val="2"/>
      </rPr>
      <t xml:space="preserve">Fonte: </t>
    </r>
    <r>
      <rPr>
        <sz val="11"/>
        <color rgb="FF000000"/>
        <rFont val="Calibri"/>
        <family val="2"/>
      </rPr>
      <t>Relatórios do Armazém de Informações do Sistema Integrado de Administração Financeira – SIAFI/MG, Unidade Responsável SPGF/DFPC, emissão em 16/05/2025.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</si>
</sst>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R$&quot;\ * #,##0.00_-;\-&quot;R$&quot;\ * #,##0.00_-;_-&quot;R$&quot;\ * &quot;-&quot;??_-;_-@_-"/>
  </numFmts>
  <fonts count="13" x14ac:knownFonts="1">
    <font>
      <sz val="10"/>
      <color rgb="FF000000"/>
      <name val="Arial"/>
    </font>
    <font>
      <b/>
      <sz val="10"/>
      <color theme="1"/>
      <name val="Arial"/>
      <family val="2"/>
    </font>
    <font>
      <sz val="10"/>
      <color rgb="FF000000"/>
      <name val="Arial"/>
      <family val="2"/>
    </font>
    <font>
      <b/>
      <sz val="10"/>
      <color rgb="FF000000"/>
      <name val="Arial"/>
      <family val="2"/>
    </font>
    <font>
      <sz val="11"/>
      <color rgb="FF000000"/>
      <name val="Calibri"/>
      <family val="2"/>
    </font>
    <font>
      <b/>
      <sz val="11"/>
      <color rgb="FF000000"/>
      <name val="Calibri"/>
      <family val="2"/>
    </font>
    <font>
      <b/>
      <sz val="9"/>
      <color rgb="FF000000"/>
      <name val="Arial"/>
      <family val="2"/>
    </font>
    <font>
      <u/>
      <sz val="10"/>
      <color theme="10"/>
      <name val="Arial"/>
      <family val="2"/>
    </font>
    <font>
      <b/>
      <u/>
      <sz val="10"/>
      <name val="Arial"/>
      <family val="2"/>
    </font>
    <font>
      <sz val="10"/>
      <color rgb="FF000000"/>
      <name val="Arial"/>
      <family val="2"/>
    </font>
    <font>
      <u/>
      <sz val="10"/>
      <name val="Arial"/>
      <family val="2"/>
    </font>
    <font>
      <sz val="11"/>
      <name val="Calibri"/>
      <family val="2"/>
    </font>
    <font>
      <sz val="10"/>
      <name val="Arial"/>
      <family val="2"/>
    </font>
  </fonts>
  <fills count="9">
    <fill>
      <patternFill patternType="none"/>
    </fill>
    <fill>
      <patternFill patternType="gray125"/>
    </fill>
    <fill>
      <patternFill patternType="solid">
        <fgColor rgb="FF00B050"/>
        <bgColor indexed="64"/>
      </patternFill>
    </fill>
    <fill>
      <patternFill patternType="solid">
        <fgColor rgb="FF00B050"/>
        <bgColor theme="4" tint="0.79998168889431442"/>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theme="4" tint="0.79998168889431442"/>
      </patternFill>
    </fill>
    <fill>
      <patternFill patternType="solid">
        <fgColor theme="0" tint="-0.14999847407452621"/>
        <bgColor indexed="64"/>
      </patternFill>
    </fill>
    <fill>
      <patternFill patternType="solid">
        <fgColor theme="0"/>
        <bgColor theme="4" tint="0.79998168889431442"/>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s>
  <cellStyleXfs count="3">
    <xf numFmtId="0" fontId="0" fillId="0" borderId="0"/>
    <xf numFmtId="0" fontId="7" fillId="0" borderId="0" applyNumberFormat="0" applyFill="0" applyBorder="0" applyAlignment="0" applyProtection="0"/>
    <xf numFmtId="44" fontId="9" fillId="0" borderId="0" applyFont="0" applyFill="0" applyBorder="0" applyAlignment="0" applyProtection="0"/>
  </cellStyleXfs>
  <cellXfs count="100">
    <xf numFmtId="0" fontId="0" fillId="0" borderId="0" xfId="0"/>
    <xf numFmtId="1" fontId="1" fillId="3" borderId="1" xfId="0" applyNumberFormat="1" applyFont="1" applyFill="1" applyBorder="1" applyAlignment="1">
      <alignment horizontal="center" vertical="center" wrapText="1"/>
    </xf>
    <xf numFmtId="1" fontId="1" fillId="3" borderId="3" xfId="0" applyNumberFormat="1" applyFont="1" applyFill="1" applyBorder="1" applyAlignment="1">
      <alignment horizontal="center" vertical="center" wrapText="1"/>
    </xf>
    <xf numFmtId="44" fontId="3" fillId="4" borderId="3" xfId="0" applyNumberFormat="1" applyFont="1" applyFill="1" applyBorder="1" applyAlignment="1">
      <alignment horizontal="center" vertical="center"/>
    </xf>
    <xf numFmtId="0" fontId="0" fillId="4" borderId="0" xfId="0" applyFill="1"/>
    <xf numFmtId="0" fontId="4" fillId="4" borderId="0" xfId="0" applyFont="1" applyFill="1"/>
    <xf numFmtId="44" fontId="3" fillId="5" borderId="5" xfId="0" applyNumberFormat="1" applyFont="1" applyFill="1" applyBorder="1" applyAlignment="1">
      <alignment horizontal="center" vertical="center"/>
    </xf>
    <xf numFmtId="0" fontId="6" fillId="4" borderId="0" xfId="0" applyFont="1" applyFill="1" applyAlignment="1">
      <alignment horizontal="left" vertical="center" wrapText="1"/>
    </xf>
    <xf numFmtId="0" fontId="4" fillId="4" borderId="0" xfId="0" applyFont="1" applyFill="1" applyAlignment="1">
      <alignment horizontal="left"/>
    </xf>
    <xf numFmtId="44" fontId="0" fillId="0" borderId="1" xfId="0" applyNumberFormat="1" applyBorder="1" applyAlignment="1">
      <alignment horizontal="center" vertical="center"/>
    </xf>
    <xf numFmtId="44" fontId="3" fillId="7" borderId="4" xfId="0" applyNumberFormat="1" applyFont="1" applyFill="1" applyBorder="1" applyAlignment="1">
      <alignment horizontal="center" vertical="center"/>
    </xf>
    <xf numFmtId="0" fontId="1" fillId="6" borderId="2" xfId="0" applyFont="1" applyFill="1" applyBorder="1" applyAlignment="1">
      <alignment horizontal="center" vertical="center"/>
    </xf>
    <xf numFmtId="0" fontId="1" fillId="6" borderId="1" xfId="0" applyFont="1" applyFill="1" applyBorder="1" applyAlignment="1">
      <alignment horizontal="center" vertical="center"/>
    </xf>
    <xf numFmtId="1" fontId="2" fillId="0" borderId="1" xfId="0" applyNumberFormat="1" applyFont="1" applyBorder="1" applyAlignment="1">
      <alignment horizontal="center" vertical="center" wrapText="1"/>
    </xf>
    <xf numFmtId="0" fontId="0" fillId="4" borderId="0" xfId="0" applyFill="1" applyAlignment="1">
      <alignment horizontal="left" vertical="center"/>
    </xf>
    <xf numFmtId="0" fontId="4" fillId="4" borderId="0" xfId="0" applyFont="1" applyFill="1" applyAlignment="1">
      <alignment horizontal="left" vertical="center"/>
    </xf>
    <xf numFmtId="44" fontId="0" fillId="4" borderId="0" xfId="0" applyNumberFormat="1" applyFill="1"/>
    <xf numFmtId="44" fontId="0" fillId="4" borderId="0" xfId="2" applyFont="1" applyFill="1"/>
    <xf numFmtId="44" fontId="1" fillId="3" borderId="1" xfId="2" applyFont="1" applyFill="1" applyBorder="1" applyAlignment="1">
      <alignment horizontal="center" vertical="center" wrapText="1"/>
    </xf>
    <xf numFmtId="44" fontId="0" fillId="4" borderId="1" xfId="2" applyFont="1" applyFill="1" applyBorder="1" applyAlignment="1">
      <alignment horizontal="center" vertical="center"/>
    </xf>
    <xf numFmtId="44" fontId="0" fillId="0" borderId="1" xfId="2" applyFont="1" applyBorder="1" applyAlignment="1">
      <alignment horizontal="center" vertical="center"/>
    </xf>
    <xf numFmtId="44" fontId="1" fillId="3" borderId="3" xfId="2" applyFont="1" applyFill="1" applyBorder="1" applyAlignment="1">
      <alignment horizontal="center" vertical="center" wrapText="1"/>
    </xf>
    <xf numFmtId="44" fontId="3" fillId="7" borderId="4" xfId="2" applyFont="1" applyFill="1" applyBorder="1" applyAlignment="1">
      <alignment horizontal="center" vertical="center"/>
    </xf>
    <xf numFmtId="44" fontId="3" fillId="5" borderId="5" xfId="2" applyFont="1" applyFill="1" applyBorder="1" applyAlignment="1">
      <alignment horizontal="center" vertical="center"/>
    </xf>
    <xf numFmtId="44" fontId="3" fillId="4" borderId="3" xfId="2" applyFont="1" applyFill="1" applyBorder="1" applyAlignment="1">
      <alignment horizontal="center" vertical="center"/>
    </xf>
    <xf numFmtId="0" fontId="4" fillId="4" borderId="0" xfId="0" applyFont="1" applyFill="1" applyAlignment="1">
      <alignment horizontal="center" vertical="center"/>
    </xf>
    <xf numFmtId="0" fontId="0" fillId="4" borderId="0" xfId="0" applyFill="1" applyAlignment="1">
      <alignment horizontal="center" vertical="center"/>
    </xf>
    <xf numFmtId="44" fontId="3" fillId="5" borderId="16" xfId="2" applyFont="1" applyFill="1" applyBorder="1" applyAlignment="1">
      <alignment horizontal="center" vertical="center"/>
    </xf>
    <xf numFmtId="0" fontId="5" fillId="4" borderId="0" xfId="0" applyFont="1" applyFill="1" applyAlignment="1">
      <alignment horizontal="left" vertical="center"/>
    </xf>
    <xf numFmtId="0" fontId="10" fillId="4" borderId="0" xfId="1" applyFont="1" applyFill="1" applyAlignment="1">
      <alignment horizontal="left" vertical="center"/>
    </xf>
    <xf numFmtId="0" fontId="11" fillId="4" borderId="0" xfId="0" applyFont="1" applyFill="1"/>
    <xf numFmtId="0" fontId="2" fillId="4" borderId="0" xfId="0" applyFont="1" applyFill="1"/>
    <xf numFmtId="44" fontId="4" fillId="4" borderId="0" xfId="0" applyNumberFormat="1" applyFont="1" applyFill="1" applyAlignment="1">
      <alignment horizontal="left"/>
    </xf>
    <xf numFmtId="44" fontId="4" fillId="4" borderId="0" xfId="2" applyFont="1" applyFill="1" applyAlignment="1">
      <alignment horizontal="left"/>
    </xf>
    <xf numFmtId="44" fontId="0" fillId="4" borderId="0" xfId="2" applyFont="1" applyFill="1" applyAlignment="1">
      <alignment horizontal="center" vertical="center"/>
    </xf>
    <xf numFmtId="44" fontId="0" fillId="4" borderId="0" xfId="0" applyNumberFormat="1" applyFill="1" applyAlignment="1">
      <alignment horizontal="center" vertical="center"/>
    </xf>
    <xf numFmtId="44" fontId="3" fillId="4" borderId="0" xfId="2" applyFont="1" applyFill="1" applyAlignment="1">
      <alignment horizontal="center" vertical="center"/>
    </xf>
    <xf numFmtId="44" fontId="3" fillId="4" borderId="0" xfId="0" applyNumberFormat="1" applyFont="1" applyFill="1" applyAlignment="1">
      <alignment horizontal="center"/>
    </xf>
    <xf numFmtId="44" fontId="3" fillId="4" borderId="0" xfId="0" applyNumberFormat="1" applyFont="1" applyFill="1"/>
    <xf numFmtId="44" fontId="2" fillId="0" borderId="0" xfId="2" applyFont="1"/>
    <xf numFmtId="44" fontId="3" fillId="4" borderId="0" xfId="2" applyFont="1" applyFill="1"/>
    <xf numFmtId="44" fontId="3" fillId="4" borderId="0" xfId="2" applyFont="1" applyFill="1" applyAlignment="1"/>
    <xf numFmtId="0" fontId="4" fillId="4" borderId="0" xfId="0" applyFont="1" applyFill="1" applyAlignment="1">
      <alignment horizontal="left" vertical="center"/>
    </xf>
    <xf numFmtId="0" fontId="2" fillId="0" borderId="1" xfId="0" applyFont="1" applyBorder="1" applyAlignment="1">
      <alignment horizontal="center" vertical="center" wrapText="1"/>
    </xf>
    <xf numFmtId="44" fontId="3" fillId="5" borderId="17" xfId="2" applyFont="1" applyFill="1" applyBorder="1" applyAlignment="1">
      <alignment horizontal="center" vertical="center"/>
    </xf>
    <xf numFmtId="0" fontId="1" fillId="6" borderId="21" xfId="0" applyFont="1" applyFill="1" applyBorder="1" applyAlignment="1">
      <alignment horizontal="center" vertical="center"/>
    </xf>
    <xf numFmtId="44" fontId="3" fillId="7" borderId="22" xfId="0" applyNumberFormat="1" applyFont="1" applyFill="1" applyBorder="1" applyAlignment="1">
      <alignment horizontal="center" vertical="center"/>
    </xf>
    <xf numFmtId="44" fontId="2" fillId="4" borderId="1" xfId="0" applyNumberFormat="1" applyFont="1" applyFill="1" applyBorder="1" applyAlignment="1">
      <alignment horizontal="center" vertical="center"/>
    </xf>
    <xf numFmtId="0" fontId="3" fillId="2" borderId="24" xfId="0" applyFont="1" applyFill="1" applyBorder="1" applyAlignment="1">
      <alignment horizontal="center" vertical="center"/>
    </xf>
    <xf numFmtId="0" fontId="1" fillId="6" borderId="3" xfId="0" applyFont="1" applyFill="1" applyBorder="1" applyAlignment="1">
      <alignment horizontal="center" vertical="center"/>
    </xf>
    <xf numFmtId="44" fontId="2" fillId="4" borderId="3" xfId="0" applyNumberFormat="1" applyFont="1" applyFill="1" applyBorder="1" applyAlignment="1">
      <alignment horizontal="center" vertical="center"/>
    </xf>
    <xf numFmtId="44" fontId="3" fillId="7" borderId="5" xfId="0" applyNumberFormat="1" applyFont="1" applyFill="1" applyBorder="1" applyAlignment="1">
      <alignment horizontal="center" vertical="center"/>
    </xf>
    <xf numFmtId="44" fontId="2" fillId="4" borderId="25" xfId="0" applyNumberFormat="1" applyFont="1" applyFill="1" applyBorder="1" applyAlignment="1">
      <alignment horizontal="center" vertical="center"/>
    </xf>
    <xf numFmtId="44" fontId="4" fillId="4" borderId="0" xfId="0" applyNumberFormat="1" applyFont="1" applyFill="1" applyAlignment="1">
      <alignment horizontal="left" vertical="center"/>
    </xf>
    <xf numFmtId="1" fontId="2" fillId="0" borderId="25" xfId="0" applyNumberFormat="1" applyFont="1" applyBorder="1" applyAlignment="1">
      <alignment horizontal="center" vertical="center" wrapText="1"/>
    </xf>
    <xf numFmtId="44" fontId="0" fillId="0" borderId="25" xfId="0" applyNumberFormat="1" applyBorder="1" applyAlignment="1">
      <alignment horizontal="center" vertical="center"/>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20" xfId="0" applyFont="1" applyFill="1" applyBorder="1" applyAlignment="1">
      <alignment horizontal="center" vertical="center"/>
    </xf>
    <xf numFmtId="0" fontId="10" fillId="4" borderId="0" xfId="1" applyFont="1" applyFill="1" applyAlignment="1">
      <alignment horizontal="left" vertical="center"/>
    </xf>
    <xf numFmtId="0" fontId="3" fillId="4" borderId="0" xfId="0" applyFont="1" applyFill="1" applyAlignment="1">
      <alignment horizontal="center"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4" xfId="0" applyFont="1" applyFill="1" applyBorder="1" applyAlignment="1">
      <alignment horizontal="center" vertical="center"/>
    </xf>
    <xf numFmtId="0" fontId="4" fillId="4" borderId="0" xfId="0" applyFont="1" applyFill="1" applyAlignment="1">
      <alignment horizontal="left" vertical="center"/>
    </xf>
    <xf numFmtId="0" fontId="4" fillId="4" borderId="0" xfId="0" applyFont="1" applyFill="1" applyAlignment="1">
      <alignment horizontal="left" vertical="center" wrapText="1"/>
    </xf>
    <xf numFmtId="0" fontId="2" fillId="0" borderId="2" xfId="0" applyFont="1" applyBorder="1" applyAlignment="1">
      <alignment horizontal="center" vertical="center"/>
    </xf>
    <xf numFmtId="0" fontId="2" fillId="0" borderId="13" xfId="0" applyFont="1" applyBorder="1" applyAlignment="1">
      <alignment horizontal="center" vertical="center"/>
    </xf>
    <xf numFmtId="0" fontId="3" fillId="7" borderId="18" xfId="0" applyFont="1" applyFill="1" applyBorder="1" applyAlignment="1">
      <alignment horizontal="center" vertical="center" wrapText="1"/>
    </xf>
    <xf numFmtId="0" fontId="3" fillId="7" borderId="17"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2" fillId="0" borderId="17" xfId="0" applyFont="1" applyBorder="1" applyAlignment="1">
      <alignment horizontal="center" vertical="center"/>
    </xf>
    <xf numFmtId="0" fontId="3" fillId="7" borderId="15"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2" fillId="0" borderId="29"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1" fontId="2" fillId="0" borderId="21" xfId="0" applyNumberFormat="1" applyFont="1" applyBorder="1" applyAlignment="1">
      <alignment horizontal="center" vertical="center" wrapText="1"/>
    </xf>
    <xf numFmtId="0" fontId="12" fillId="8" borderId="28" xfId="0" applyFont="1" applyFill="1" applyBorder="1" applyAlignment="1">
      <alignment horizontal="center" vertical="center"/>
    </xf>
    <xf numFmtId="0" fontId="12" fillId="8" borderId="30" xfId="0" applyFont="1" applyFill="1" applyBorder="1" applyAlignment="1">
      <alignment horizontal="center" vertical="center"/>
    </xf>
    <xf numFmtId="0" fontId="12" fillId="8" borderId="31"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12" xfId="0" applyFont="1" applyFill="1" applyBorder="1" applyAlignment="1">
      <alignment horizontal="center" vertical="center"/>
    </xf>
    <xf numFmtId="44" fontId="3" fillId="7" borderId="18" xfId="2" applyFont="1" applyFill="1" applyBorder="1" applyAlignment="1">
      <alignment horizontal="center" vertical="center"/>
    </xf>
    <xf numFmtId="44" fontId="3" fillId="7" borderId="17" xfId="2" applyFont="1" applyFill="1" applyBorder="1" applyAlignment="1">
      <alignment horizontal="center" vertical="center"/>
    </xf>
    <xf numFmtId="44" fontId="3" fillId="7" borderId="19" xfId="2" applyFont="1" applyFill="1" applyBorder="1" applyAlignment="1">
      <alignment horizontal="center" vertical="center"/>
    </xf>
    <xf numFmtId="44" fontId="3" fillId="2" borderId="21" xfId="2" applyFont="1" applyFill="1" applyBorder="1" applyAlignment="1">
      <alignment horizontal="center" vertical="center"/>
    </xf>
    <xf numFmtId="44" fontId="3" fillId="2" borderId="1" xfId="2" applyFont="1" applyFill="1" applyBorder="1" applyAlignment="1">
      <alignment horizontal="center" vertical="center"/>
    </xf>
    <xf numFmtId="44" fontId="3" fillId="2" borderId="3" xfId="2" applyFont="1" applyFill="1" applyBorder="1" applyAlignment="1">
      <alignment horizontal="center" vertical="center"/>
    </xf>
    <xf numFmtId="44" fontId="3" fillId="2" borderId="23" xfId="2" applyFont="1" applyFill="1" applyBorder="1" applyAlignment="1">
      <alignment horizontal="center" vertical="center"/>
    </xf>
    <xf numFmtId="44" fontId="3" fillId="2" borderId="11" xfId="2" applyFont="1" applyFill="1" applyBorder="1" applyAlignment="1">
      <alignment horizontal="center" vertical="center"/>
    </xf>
    <xf numFmtId="44" fontId="3" fillId="2" borderId="12" xfId="2" applyFont="1" applyFill="1" applyBorder="1" applyAlignment="1">
      <alignment horizontal="center" vertical="center"/>
    </xf>
  </cellXfs>
  <cellStyles count="3">
    <cellStyle name="Hiperlink" xfId="1" builtinId="8"/>
    <cellStyle name="Mo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lmg.gov.br/legislacao-mineira/LEI/23751/2020/" TargetMode="External"/><Relationship Id="rId2" Type="http://schemas.openxmlformats.org/officeDocument/2006/relationships/hyperlink" Target="https://www.almg.gov.br/legislacao-mineira/LEI/24272/2023/" TargetMode="External"/><Relationship Id="rId1" Type="http://schemas.openxmlformats.org/officeDocument/2006/relationships/hyperlink" Target="https://www.almg.gov.br/legislacao-mineira/LEI/23751/2020/"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www.planalto.gov.br/ccivil_03/leis/lcp/lcp101.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2"/>
  <sheetViews>
    <sheetView tabSelected="1" zoomScaleNormal="100" workbookViewId="0">
      <selection activeCell="L31" sqref="L31"/>
    </sheetView>
  </sheetViews>
  <sheetFormatPr defaultRowHeight="12.75" x14ac:dyDescent="0.2"/>
  <cols>
    <col min="1" max="1" width="28.5703125" style="4" bestFit="1" customWidth="1"/>
    <col min="2" max="2" width="52.5703125" style="4" bestFit="1" customWidth="1"/>
    <col min="3" max="3" width="54.140625" style="4" bestFit="1" customWidth="1"/>
    <col min="4" max="4" width="22.5703125" style="4" bestFit="1" customWidth="1"/>
    <col min="5" max="5" width="19.5703125" style="4" bestFit="1" customWidth="1"/>
    <col min="6" max="6" width="16.85546875" style="4" bestFit="1" customWidth="1"/>
    <col min="7" max="7" width="14.5703125" style="4" bestFit="1" customWidth="1"/>
    <col min="8" max="8" width="18" style="4" bestFit="1" customWidth="1"/>
    <col min="9" max="20" width="18.7109375" style="4" customWidth="1"/>
    <col min="21" max="21" width="9.140625" style="4"/>
    <col min="22" max="22" width="18" style="4" bestFit="1" customWidth="1"/>
    <col min="23" max="16384" width="9.140625" style="4"/>
  </cols>
  <sheetData>
    <row r="1" spans="1:20" ht="20.100000000000001" customHeight="1" x14ac:dyDescent="0.2">
      <c r="A1" s="64" t="s">
        <v>16</v>
      </c>
      <c r="B1" s="64"/>
      <c r="C1" s="64"/>
      <c r="D1" s="64"/>
      <c r="E1" s="64"/>
      <c r="F1" s="64"/>
      <c r="G1" s="64"/>
      <c r="H1" s="64"/>
      <c r="I1" s="64"/>
      <c r="J1" s="64"/>
      <c r="K1" s="64"/>
      <c r="L1" s="64"/>
      <c r="M1" s="64"/>
      <c r="N1" s="64"/>
      <c r="O1" s="64"/>
      <c r="P1" s="64"/>
      <c r="Q1" s="64"/>
      <c r="R1" s="64"/>
      <c r="S1" s="64"/>
      <c r="T1" s="64"/>
    </row>
    <row r="2" spans="1:20" ht="20.100000000000001" customHeight="1" x14ac:dyDescent="0.2">
      <c r="A2" s="64" t="s">
        <v>17</v>
      </c>
      <c r="B2" s="64"/>
      <c r="C2" s="64"/>
      <c r="D2" s="64"/>
      <c r="E2" s="64"/>
      <c r="F2" s="64"/>
      <c r="G2" s="64"/>
      <c r="H2" s="64"/>
      <c r="I2" s="64"/>
      <c r="J2" s="64"/>
      <c r="K2" s="64"/>
      <c r="L2" s="64"/>
      <c r="M2" s="64"/>
      <c r="N2" s="64"/>
      <c r="O2" s="64"/>
      <c r="P2" s="64"/>
      <c r="Q2" s="64"/>
      <c r="R2" s="64"/>
      <c r="S2" s="64"/>
      <c r="T2" s="64"/>
    </row>
    <row r="3" spans="1:20" ht="20.100000000000001" customHeight="1" x14ac:dyDescent="0.2">
      <c r="A3" s="64" t="s">
        <v>55</v>
      </c>
      <c r="B3" s="64"/>
      <c r="C3" s="64"/>
      <c r="D3" s="64"/>
      <c r="E3" s="64"/>
      <c r="F3" s="64"/>
      <c r="G3" s="64"/>
      <c r="H3" s="64"/>
      <c r="I3" s="64"/>
      <c r="J3" s="64"/>
      <c r="K3" s="64"/>
      <c r="L3" s="64"/>
      <c r="M3" s="64"/>
      <c r="N3" s="64"/>
      <c r="O3" s="64"/>
      <c r="P3" s="64"/>
      <c r="Q3" s="64"/>
      <c r="R3" s="64"/>
      <c r="S3" s="64"/>
      <c r="T3" s="64"/>
    </row>
    <row r="4" spans="1:20" ht="15" x14ac:dyDescent="0.25">
      <c r="A4" s="5" t="s">
        <v>66</v>
      </c>
      <c r="B4" s="5"/>
      <c r="C4" s="5"/>
      <c r="D4" s="5"/>
      <c r="E4" s="5"/>
      <c r="F4" s="5"/>
      <c r="G4" s="5"/>
      <c r="H4" s="5"/>
      <c r="I4" s="5"/>
      <c r="J4" s="5"/>
      <c r="K4" s="5"/>
      <c r="L4" s="5"/>
      <c r="M4" s="5"/>
      <c r="N4" s="5"/>
      <c r="O4" s="5"/>
      <c r="P4" s="5"/>
      <c r="Q4" s="5"/>
      <c r="R4" s="5"/>
      <c r="S4" s="5"/>
      <c r="T4" s="5"/>
    </row>
    <row r="5" spans="1:20" ht="12.75" customHeight="1" x14ac:dyDescent="0.2">
      <c r="A5" s="7"/>
      <c r="B5" s="7"/>
      <c r="C5" s="7"/>
      <c r="D5" s="7"/>
      <c r="E5" s="7"/>
      <c r="F5" s="7"/>
      <c r="G5" s="7"/>
      <c r="H5" s="7"/>
      <c r="I5" s="7"/>
      <c r="J5" s="7"/>
      <c r="K5" s="7"/>
      <c r="L5" s="7"/>
      <c r="M5" s="7"/>
      <c r="N5" s="7"/>
      <c r="O5" s="7"/>
      <c r="P5" s="7"/>
      <c r="Q5" s="7"/>
      <c r="R5" s="7"/>
      <c r="S5" s="7"/>
      <c r="T5" s="7"/>
    </row>
    <row r="6" spans="1:20" ht="12.75" customHeight="1" x14ac:dyDescent="0.25">
      <c r="A6" s="5" t="s">
        <v>18</v>
      </c>
      <c r="B6" s="5"/>
      <c r="C6" s="7"/>
      <c r="D6" s="7"/>
      <c r="E6" s="7"/>
      <c r="F6" s="7"/>
      <c r="G6" s="7"/>
      <c r="H6" s="7"/>
      <c r="I6" s="7"/>
      <c r="J6" s="7"/>
      <c r="K6" s="7"/>
      <c r="L6" s="7"/>
      <c r="M6" s="7"/>
      <c r="N6" s="7"/>
      <c r="O6" s="7"/>
      <c r="P6" s="7"/>
      <c r="Q6" s="7"/>
      <c r="R6" s="7"/>
      <c r="S6" s="7"/>
      <c r="T6" s="7"/>
    </row>
    <row r="7" spans="1:20" ht="12.75" customHeight="1" x14ac:dyDescent="0.25">
      <c r="A7" s="5"/>
      <c r="B7" s="5" t="s">
        <v>21</v>
      </c>
      <c r="C7" s="7"/>
      <c r="D7" s="7"/>
      <c r="E7" s="7"/>
      <c r="F7" s="7"/>
      <c r="G7" s="7"/>
      <c r="H7" s="7"/>
      <c r="I7" s="7"/>
      <c r="J7" s="7"/>
      <c r="K7" s="7"/>
      <c r="L7" s="7"/>
      <c r="M7" s="7"/>
      <c r="N7" s="7"/>
      <c r="O7" s="7"/>
      <c r="P7" s="7"/>
      <c r="Q7" s="7"/>
      <c r="R7" s="7"/>
      <c r="S7" s="7"/>
      <c r="T7" s="7"/>
    </row>
    <row r="8" spans="1:20" ht="12.75" customHeight="1" x14ac:dyDescent="0.25">
      <c r="A8" s="5"/>
      <c r="B8" s="5" t="s">
        <v>19</v>
      </c>
      <c r="C8" s="7"/>
      <c r="D8" s="7"/>
      <c r="E8" s="7"/>
      <c r="F8" s="7"/>
      <c r="G8" s="7"/>
      <c r="H8" s="7"/>
      <c r="I8" s="7"/>
      <c r="J8" s="7"/>
      <c r="K8" s="7"/>
      <c r="L8" s="7"/>
      <c r="M8" s="7"/>
      <c r="N8" s="7"/>
      <c r="O8" s="7"/>
      <c r="P8" s="7"/>
      <c r="Q8" s="7"/>
      <c r="R8" s="7"/>
      <c r="S8" s="7"/>
      <c r="T8" s="7"/>
    </row>
    <row r="9" spans="1:20" ht="12.75" customHeight="1" x14ac:dyDescent="0.25">
      <c r="A9" s="5"/>
      <c r="B9" s="5" t="s">
        <v>20</v>
      </c>
      <c r="C9" s="7"/>
      <c r="D9" s="7"/>
      <c r="E9" s="7"/>
      <c r="F9" s="7"/>
      <c r="G9" s="7"/>
      <c r="H9" s="7"/>
      <c r="I9" s="7"/>
      <c r="J9" s="7"/>
      <c r="K9" s="7"/>
      <c r="L9" s="7"/>
      <c r="M9" s="7"/>
      <c r="N9" s="7"/>
      <c r="O9" s="7"/>
      <c r="P9" s="7"/>
      <c r="Q9" s="7"/>
      <c r="R9" s="7"/>
      <c r="S9" s="7"/>
      <c r="T9" s="7"/>
    </row>
    <row r="10" spans="1:20" ht="13.5" thickBot="1" x14ac:dyDescent="0.25"/>
    <row r="11" spans="1:20" ht="20.100000000000001" customHeight="1" x14ac:dyDescent="0.2">
      <c r="A11" s="65" t="s">
        <v>58</v>
      </c>
      <c r="B11" s="66"/>
      <c r="C11" s="66"/>
      <c r="D11" s="66"/>
      <c r="E11" s="67"/>
      <c r="F11" s="48"/>
      <c r="G11" s="89" t="s">
        <v>75</v>
      </c>
      <c r="H11" s="66"/>
      <c r="I11" s="66"/>
      <c r="J11" s="66"/>
      <c r="K11" s="66"/>
      <c r="L11" s="66"/>
      <c r="M11" s="66"/>
      <c r="N11" s="66"/>
      <c r="O11" s="66"/>
      <c r="P11" s="66"/>
      <c r="Q11" s="66"/>
      <c r="R11" s="66"/>
      <c r="S11" s="66"/>
      <c r="T11" s="90"/>
    </row>
    <row r="12" spans="1:20" ht="20.100000000000001" customHeight="1" x14ac:dyDescent="0.2">
      <c r="A12" s="75" t="s">
        <v>23</v>
      </c>
      <c r="B12" s="59"/>
      <c r="C12" s="59"/>
      <c r="D12" s="59"/>
      <c r="E12" s="59" t="s">
        <v>22</v>
      </c>
      <c r="F12" s="60"/>
      <c r="G12" s="88" t="s">
        <v>72</v>
      </c>
      <c r="H12" s="59"/>
      <c r="I12" s="59"/>
      <c r="J12" s="59"/>
      <c r="K12" s="59"/>
      <c r="L12" s="59"/>
      <c r="M12" s="59"/>
      <c r="N12" s="59"/>
      <c r="O12" s="59"/>
      <c r="P12" s="59"/>
      <c r="Q12" s="59"/>
      <c r="R12" s="59"/>
      <c r="S12" s="59"/>
      <c r="T12" s="60"/>
    </row>
    <row r="13" spans="1:20" ht="20.100000000000001" customHeight="1" x14ac:dyDescent="0.2">
      <c r="A13" s="11" t="s">
        <v>0</v>
      </c>
      <c r="B13" s="12" t="s">
        <v>24</v>
      </c>
      <c r="C13" s="12" t="s">
        <v>43</v>
      </c>
      <c r="D13" s="12" t="s">
        <v>1</v>
      </c>
      <c r="E13" s="12" t="s">
        <v>45</v>
      </c>
      <c r="F13" s="49" t="s">
        <v>64</v>
      </c>
      <c r="G13" s="45" t="s">
        <v>63</v>
      </c>
      <c r="H13" s="1" t="s">
        <v>3</v>
      </c>
      <c r="I13" s="1" t="s">
        <v>4</v>
      </c>
      <c r="J13" s="1" t="s">
        <v>5</v>
      </c>
      <c r="K13" s="1" t="s">
        <v>6</v>
      </c>
      <c r="L13" s="1" t="s">
        <v>7</v>
      </c>
      <c r="M13" s="1" t="s">
        <v>8</v>
      </c>
      <c r="N13" s="1" t="s">
        <v>9</v>
      </c>
      <c r="O13" s="1" t="s">
        <v>10</v>
      </c>
      <c r="P13" s="1" t="s">
        <v>11</v>
      </c>
      <c r="Q13" s="1" t="s">
        <v>12</v>
      </c>
      <c r="R13" s="1" t="s">
        <v>13</v>
      </c>
      <c r="S13" s="1" t="s">
        <v>14</v>
      </c>
      <c r="T13" s="2" t="s">
        <v>15</v>
      </c>
    </row>
    <row r="14" spans="1:20" ht="20.100000000000001" customHeight="1" x14ac:dyDescent="0.2">
      <c r="A14" s="81" t="s">
        <v>2</v>
      </c>
      <c r="B14" s="56"/>
      <c r="C14" s="13" t="s">
        <v>47</v>
      </c>
      <c r="D14" s="13" t="s">
        <v>26</v>
      </c>
      <c r="E14" s="47">
        <v>0</v>
      </c>
      <c r="F14" s="50">
        <f>E14/12</f>
        <v>0</v>
      </c>
      <c r="G14" s="85" t="s">
        <v>62</v>
      </c>
      <c r="H14" s="9">
        <v>0</v>
      </c>
      <c r="I14" s="9">
        <v>0</v>
      </c>
      <c r="J14" s="9">
        <v>0</v>
      </c>
      <c r="K14" s="9">
        <v>22200</v>
      </c>
      <c r="L14" s="9">
        <v>156378</v>
      </c>
      <c r="M14" s="9">
        <v>0</v>
      </c>
      <c r="N14" s="9">
        <v>0</v>
      </c>
      <c r="O14" s="9">
        <v>0</v>
      </c>
      <c r="P14" s="9">
        <v>0</v>
      </c>
      <c r="Q14" s="9">
        <v>0</v>
      </c>
      <c r="R14" s="9">
        <v>0</v>
      </c>
      <c r="S14" s="9">
        <v>0</v>
      </c>
      <c r="T14" s="3">
        <f>SUM(H14:S14)</f>
        <v>178578</v>
      </c>
    </row>
    <row r="15" spans="1:20" ht="20.100000000000001" customHeight="1" x14ac:dyDescent="0.2">
      <c r="A15" s="82"/>
      <c r="B15" s="57"/>
      <c r="C15" s="13" t="s">
        <v>57</v>
      </c>
      <c r="D15" s="13" t="s">
        <v>25</v>
      </c>
      <c r="E15" s="47">
        <v>2500000</v>
      </c>
      <c r="F15" s="50">
        <f>E15/12</f>
        <v>208333.33333333334</v>
      </c>
      <c r="G15" s="86"/>
      <c r="H15" s="9">
        <v>0</v>
      </c>
      <c r="I15" s="9">
        <v>749066.51</v>
      </c>
      <c r="J15" s="9">
        <v>744930.64999999991</v>
      </c>
      <c r="K15" s="9">
        <v>977045.21</v>
      </c>
      <c r="L15" s="9">
        <v>797019.20000000007</v>
      </c>
      <c r="M15" s="9">
        <v>971515.37000000011</v>
      </c>
      <c r="N15" s="9">
        <v>1083694.0799999998</v>
      </c>
      <c r="O15" s="9">
        <v>958794.05999999994</v>
      </c>
      <c r="P15" s="9">
        <v>1036948.89</v>
      </c>
      <c r="Q15" s="9">
        <v>991200.05</v>
      </c>
      <c r="R15" s="9">
        <v>1035118.81</v>
      </c>
      <c r="S15" s="9">
        <v>2103135.1999999997</v>
      </c>
      <c r="T15" s="3">
        <f>SUM(H15:S15)</f>
        <v>11448468.029999999</v>
      </c>
    </row>
    <row r="16" spans="1:20" ht="20.100000000000001" customHeight="1" x14ac:dyDescent="0.2">
      <c r="A16" s="82"/>
      <c r="B16" s="57"/>
      <c r="C16" s="13" t="s">
        <v>44</v>
      </c>
      <c r="D16" s="13" t="s">
        <v>25</v>
      </c>
      <c r="E16" s="47">
        <v>0</v>
      </c>
      <c r="F16" s="50">
        <f t="shared" ref="F16:F17" si="0">E16/12</f>
        <v>0</v>
      </c>
      <c r="G16" s="86"/>
      <c r="H16" s="9">
        <v>0</v>
      </c>
      <c r="I16" s="9">
        <v>102.82</v>
      </c>
      <c r="J16" s="9">
        <v>31187.67</v>
      </c>
      <c r="K16" s="9">
        <v>0</v>
      </c>
      <c r="L16" s="9">
        <v>1216.8899999999999</v>
      </c>
      <c r="M16" s="9">
        <v>200.1</v>
      </c>
      <c r="N16" s="9">
        <v>0.08</v>
      </c>
      <c r="O16" s="9">
        <v>0</v>
      </c>
      <c r="P16" s="9">
        <v>0.39</v>
      </c>
      <c r="Q16" s="9">
        <v>15418.03</v>
      </c>
      <c r="R16" s="9">
        <v>6140.01</v>
      </c>
      <c r="S16" s="9">
        <v>34202.419999999991</v>
      </c>
      <c r="T16" s="3">
        <f>SUM(H16:S16)</f>
        <v>88468.409999999989</v>
      </c>
    </row>
    <row r="17" spans="1:20" ht="20.100000000000001" customHeight="1" x14ac:dyDescent="0.2">
      <c r="A17" s="82"/>
      <c r="B17" s="58"/>
      <c r="C17" s="54" t="s">
        <v>73</v>
      </c>
      <c r="D17" s="54" t="s">
        <v>25</v>
      </c>
      <c r="E17" s="52">
        <v>0</v>
      </c>
      <c r="F17" s="50">
        <f t="shared" si="0"/>
        <v>0</v>
      </c>
      <c r="G17" s="87"/>
      <c r="H17" s="55">
        <v>0</v>
      </c>
      <c r="I17" s="55">
        <v>0</v>
      </c>
      <c r="J17" s="55">
        <v>0</v>
      </c>
      <c r="K17" s="55">
        <v>0</v>
      </c>
      <c r="L17" s="55">
        <v>0</v>
      </c>
      <c r="M17" s="55">
        <v>0</v>
      </c>
      <c r="N17" s="55">
        <v>0</v>
      </c>
      <c r="O17" s="55">
        <v>0</v>
      </c>
      <c r="P17" s="55">
        <v>0</v>
      </c>
      <c r="Q17" s="55">
        <v>1376248.83</v>
      </c>
      <c r="R17" s="55">
        <v>1210565.48</v>
      </c>
      <c r="S17" s="55">
        <v>497551.5</v>
      </c>
      <c r="T17" s="3">
        <f>SUM(H17:S17)</f>
        <v>3084365.81</v>
      </c>
    </row>
    <row r="18" spans="1:20" ht="20.100000000000001" customHeight="1" thickBot="1" x14ac:dyDescent="0.25">
      <c r="A18" s="83"/>
      <c r="B18" s="74" t="s">
        <v>60</v>
      </c>
      <c r="C18" s="74"/>
      <c r="D18" s="74"/>
      <c r="E18" s="10">
        <f>SUM(E14:E17)</f>
        <v>2500000</v>
      </c>
      <c r="F18" s="51">
        <f>SUM(F14:F17)</f>
        <v>208333.33333333334</v>
      </c>
      <c r="G18" s="46"/>
      <c r="H18" s="10">
        <f>SUM(H14:H17)</f>
        <v>0</v>
      </c>
      <c r="I18" s="10">
        <f t="shared" ref="I18:S18" si="1">SUM(I14:I17)</f>
        <v>749169.33</v>
      </c>
      <c r="J18" s="10">
        <f t="shared" si="1"/>
        <v>776118.32</v>
      </c>
      <c r="K18" s="10">
        <f t="shared" si="1"/>
        <v>999245.21</v>
      </c>
      <c r="L18" s="10">
        <f t="shared" si="1"/>
        <v>954614.09000000008</v>
      </c>
      <c r="M18" s="10">
        <f t="shared" si="1"/>
        <v>971715.47000000009</v>
      </c>
      <c r="N18" s="10">
        <f t="shared" si="1"/>
        <v>1083694.1599999999</v>
      </c>
      <c r="O18" s="10">
        <f t="shared" si="1"/>
        <v>958794.05999999994</v>
      </c>
      <c r="P18" s="10">
        <f t="shared" si="1"/>
        <v>1036949.28</v>
      </c>
      <c r="Q18" s="10">
        <f t="shared" si="1"/>
        <v>2382866.91</v>
      </c>
      <c r="R18" s="10">
        <f t="shared" si="1"/>
        <v>2251824.2999999998</v>
      </c>
      <c r="S18" s="10">
        <f t="shared" si="1"/>
        <v>2634889.1199999996</v>
      </c>
      <c r="T18" s="6">
        <f>SUM(H18:S18)</f>
        <v>14799880.249999998</v>
      </c>
    </row>
    <row r="19" spans="1:20" ht="8.1" customHeight="1" thickBot="1" x14ac:dyDescent="0.25">
      <c r="A19" s="25"/>
      <c r="B19" s="25"/>
      <c r="C19" s="25"/>
      <c r="D19" s="25"/>
      <c r="E19" s="25"/>
      <c r="F19" s="25"/>
      <c r="G19" s="25"/>
      <c r="H19" s="26"/>
      <c r="I19" s="25"/>
      <c r="J19" s="25"/>
      <c r="K19" s="25"/>
      <c r="L19" s="25"/>
      <c r="M19" s="25"/>
      <c r="N19" s="25"/>
      <c r="O19" s="25"/>
      <c r="P19" s="25"/>
      <c r="Q19" s="25"/>
      <c r="R19" s="25"/>
      <c r="S19" s="25"/>
      <c r="T19" s="25"/>
    </row>
    <row r="20" spans="1:20" ht="20.100000000000001" customHeight="1" x14ac:dyDescent="0.2">
      <c r="A20" s="65" t="s">
        <v>56</v>
      </c>
      <c r="B20" s="66"/>
      <c r="C20" s="66"/>
      <c r="D20" s="66"/>
      <c r="E20" s="67"/>
      <c r="F20" s="48"/>
      <c r="G20" s="97" t="s">
        <v>51</v>
      </c>
      <c r="H20" s="98"/>
      <c r="I20" s="98"/>
      <c r="J20" s="98"/>
      <c r="K20" s="98"/>
      <c r="L20" s="98"/>
      <c r="M20" s="98"/>
      <c r="N20" s="98"/>
      <c r="O20" s="98"/>
      <c r="P20" s="98"/>
      <c r="Q20" s="98"/>
      <c r="R20" s="98"/>
      <c r="S20" s="98"/>
      <c r="T20" s="99"/>
    </row>
    <row r="21" spans="1:20" ht="20.100000000000001" customHeight="1" x14ac:dyDescent="0.2">
      <c r="A21" s="76" t="s">
        <v>23</v>
      </c>
      <c r="B21" s="77"/>
      <c r="C21" s="77"/>
      <c r="D21" s="77"/>
      <c r="E21" s="61" t="s">
        <v>22</v>
      </c>
      <c r="F21" s="62"/>
      <c r="G21" s="94" t="s">
        <v>65</v>
      </c>
      <c r="H21" s="95"/>
      <c r="I21" s="95"/>
      <c r="J21" s="95"/>
      <c r="K21" s="95"/>
      <c r="L21" s="95"/>
      <c r="M21" s="95"/>
      <c r="N21" s="95"/>
      <c r="O21" s="95"/>
      <c r="P21" s="95"/>
      <c r="Q21" s="95"/>
      <c r="R21" s="95"/>
      <c r="S21" s="95"/>
      <c r="T21" s="96"/>
    </row>
    <row r="22" spans="1:20" ht="20.100000000000001" customHeight="1" x14ac:dyDescent="0.2">
      <c r="A22" s="11" t="s">
        <v>0</v>
      </c>
      <c r="B22" s="12" t="s">
        <v>24</v>
      </c>
      <c r="C22" s="12" t="s">
        <v>43</v>
      </c>
      <c r="D22" s="12" t="s">
        <v>1</v>
      </c>
      <c r="E22" s="12" t="s">
        <v>45</v>
      </c>
      <c r="F22" s="49" t="s">
        <v>64</v>
      </c>
      <c r="G22" s="45" t="s">
        <v>63</v>
      </c>
      <c r="H22" s="18" t="s">
        <v>3</v>
      </c>
      <c r="I22" s="18" t="s">
        <v>4</v>
      </c>
      <c r="J22" s="18" t="s">
        <v>5</v>
      </c>
      <c r="K22" s="18" t="s">
        <v>6</v>
      </c>
      <c r="L22" s="18" t="s">
        <v>7</v>
      </c>
      <c r="M22" s="18" t="s">
        <v>8</v>
      </c>
      <c r="N22" s="18" t="s">
        <v>9</v>
      </c>
      <c r="O22" s="18" t="s">
        <v>10</v>
      </c>
      <c r="P22" s="18" t="s">
        <v>11</v>
      </c>
      <c r="Q22" s="18" t="s">
        <v>12</v>
      </c>
      <c r="R22" s="18" t="s">
        <v>13</v>
      </c>
      <c r="S22" s="18" t="s">
        <v>14</v>
      </c>
      <c r="T22" s="21" t="s">
        <v>15</v>
      </c>
    </row>
    <row r="23" spans="1:20" ht="20.100000000000001" customHeight="1" x14ac:dyDescent="0.2">
      <c r="A23" s="70" t="s">
        <v>2</v>
      </c>
      <c r="B23" s="56" t="s">
        <v>27</v>
      </c>
      <c r="C23" s="13" t="s">
        <v>39</v>
      </c>
      <c r="D23" s="13" t="s">
        <v>29</v>
      </c>
      <c r="E23" s="47">
        <v>77558519</v>
      </c>
      <c r="F23" s="50">
        <f>E23/12</f>
        <v>6463209.916666667</v>
      </c>
      <c r="G23" s="84" t="s">
        <v>52</v>
      </c>
      <c r="H23" s="19">
        <v>5749908.6399999997</v>
      </c>
      <c r="I23" s="19">
        <v>5760578.5300000003</v>
      </c>
      <c r="J23" s="19">
        <v>5749686.0499999998</v>
      </c>
      <c r="K23" s="19">
        <v>3922972.13</v>
      </c>
      <c r="L23" s="19">
        <v>6260401.7599999998</v>
      </c>
      <c r="M23" s="19">
        <v>6260368.04</v>
      </c>
      <c r="N23" s="19">
        <v>6259162.29</v>
      </c>
      <c r="O23" s="19">
        <v>6284580.7699999996</v>
      </c>
      <c r="P23" s="19">
        <v>6286848.1100000003</v>
      </c>
      <c r="Q23" s="19">
        <v>5846458.8600000003</v>
      </c>
      <c r="R23" s="19">
        <v>6288142.0599999996</v>
      </c>
      <c r="S23" s="19">
        <v>8668483.3399999999</v>
      </c>
      <c r="T23" s="24">
        <f>SUM(H23:S23)</f>
        <v>73337590.579999998</v>
      </c>
    </row>
    <row r="24" spans="1:20" ht="20.100000000000001" customHeight="1" x14ac:dyDescent="0.2">
      <c r="A24" s="70"/>
      <c r="B24" s="57"/>
      <c r="C24" s="13" t="s">
        <v>40</v>
      </c>
      <c r="D24" s="13" t="s">
        <v>30</v>
      </c>
      <c r="E24" s="47">
        <v>54992317</v>
      </c>
      <c r="F24" s="50">
        <f t="shared" ref="F24:F33" si="2">E24/12</f>
        <v>4582693.083333333</v>
      </c>
      <c r="G24" s="84"/>
      <c r="H24" s="19">
        <v>4333333.33</v>
      </c>
      <c r="I24" s="19">
        <v>4333333.33</v>
      </c>
      <c r="J24" s="19">
        <v>4333333.33</v>
      </c>
      <c r="K24" s="19">
        <v>3000000</v>
      </c>
      <c r="L24" s="19">
        <v>4601874.5999999996</v>
      </c>
      <c r="M24" s="19">
        <v>4582693.08</v>
      </c>
      <c r="N24" s="19">
        <v>4582693.08</v>
      </c>
      <c r="O24" s="19">
        <v>4582693.08</v>
      </c>
      <c r="P24" s="19">
        <v>4582693.08</v>
      </c>
      <c r="Q24" s="19">
        <v>4342143.3099999996</v>
      </c>
      <c r="R24" s="19">
        <v>4582693.08</v>
      </c>
      <c r="S24" s="19">
        <v>6077136.8499999996</v>
      </c>
      <c r="T24" s="24">
        <f t="shared" ref="T24:T32" si="3">SUM(H24:S24)</f>
        <v>53934620.149999999</v>
      </c>
    </row>
    <row r="25" spans="1:20" ht="20.100000000000001" customHeight="1" x14ac:dyDescent="0.2">
      <c r="A25" s="70"/>
      <c r="B25" s="57"/>
      <c r="C25" s="13" t="s">
        <v>41</v>
      </c>
      <c r="D25" s="13" t="s">
        <v>31</v>
      </c>
      <c r="E25" s="47">
        <v>20849164</v>
      </c>
      <c r="F25" s="50">
        <f t="shared" si="2"/>
        <v>1737430.3333333333</v>
      </c>
      <c r="G25" s="84" t="s">
        <v>53</v>
      </c>
      <c r="H25" s="19">
        <v>407782.68</v>
      </c>
      <c r="I25" s="19">
        <v>0</v>
      </c>
      <c r="J25" s="19">
        <v>589186.89</v>
      </c>
      <c r="K25" s="19">
        <v>646382.02</v>
      </c>
      <c r="L25" s="19">
        <v>1305614.93</v>
      </c>
      <c r="M25" s="19">
        <v>450010.89</v>
      </c>
      <c r="N25" s="19">
        <v>485490.39</v>
      </c>
      <c r="O25" s="19">
        <v>784776.27</v>
      </c>
      <c r="P25" s="19">
        <v>643691.56000000006</v>
      </c>
      <c r="Q25" s="19">
        <v>956303.4</v>
      </c>
      <c r="R25" s="19">
        <v>433662.59</v>
      </c>
      <c r="S25" s="19">
        <v>56315.95</v>
      </c>
      <c r="T25" s="24">
        <f t="shared" si="3"/>
        <v>6759217.5700000012</v>
      </c>
    </row>
    <row r="26" spans="1:20" ht="20.100000000000001" customHeight="1" x14ac:dyDescent="0.2">
      <c r="A26" s="70"/>
      <c r="B26" s="57"/>
      <c r="C26" s="13" t="s">
        <v>49</v>
      </c>
      <c r="D26" s="13" t="s">
        <v>32</v>
      </c>
      <c r="E26" s="47">
        <v>544434831</v>
      </c>
      <c r="F26" s="50">
        <f t="shared" si="2"/>
        <v>45369569.25</v>
      </c>
      <c r="G26" s="84"/>
      <c r="H26" s="19">
        <v>41962603.829999998</v>
      </c>
      <c r="I26" s="19">
        <v>43605049.340000004</v>
      </c>
      <c r="J26" s="19">
        <v>40927712.590000004</v>
      </c>
      <c r="K26" s="19">
        <v>47810870.770000003</v>
      </c>
      <c r="L26" s="19">
        <v>51931572</v>
      </c>
      <c r="M26" s="19">
        <v>45095739.409999996</v>
      </c>
      <c r="N26" s="19">
        <v>44668221.049999997</v>
      </c>
      <c r="O26" s="19">
        <v>48270574.829999998</v>
      </c>
      <c r="P26" s="19">
        <v>30861137.93</v>
      </c>
      <c r="Q26" s="19">
        <v>36199999.049999997</v>
      </c>
      <c r="R26" s="19">
        <v>54694466.090000004</v>
      </c>
      <c r="S26" s="19">
        <v>46728538.359999999</v>
      </c>
      <c r="T26" s="24">
        <f t="shared" si="3"/>
        <v>532756485.25</v>
      </c>
    </row>
    <row r="27" spans="1:20" ht="20.100000000000001" customHeight="1" x14ac:dyDescent="0.2">
      <c r="A27" s="70"/>
      <c r="B27" s="57"/>
      <c r="C27" s="13" t="s">
        <v>36</v>
      </c>
      <c r="D27" s="13" t="s">
        <v>33</v>
      </c>
      <c r="E27" s="47">
        <v>23226900</v>
      </c>
      <c r="F27" s="50">
        <f t="shared" si="2"/>
        <v>1935575</v>
      </c>
      <c r="G27" s="84"/>
      <c r="H27" s="19">
        <v>1314246.23</v>
      </c>
      <c r="I27" s="19">
        <v>1629690.18</v>
      </c>
      <c r="J27" s="19">
        <v>1623897.82</v>
      </c>
      <c r="K27" s="19">
        <v>1623895.89</v>
      </c>
      <c r="L27" s="19">
        <v>1609344.31</v>
      </c>
      <c r="M27" s="19">
        <v>1613957.78</v>
      </c>
      <c r="N27" s="19">
        <v>1610835.27</v>
      </c>
      <c r="O27" s="19">
        <v>1648920.98</v>
      </c>
      <c r="P27" s="19">
        <v>1900020.5</v>
      </c>
      <c r="Q27" s="19">
        <v>1834489.84</v>
      </c>
      <c r="R27" s="19">
        <v>1818996.58</v>
      </c>
      <c r="S27" s="19">
        <v>1813253.31</v>
      </c>
      <c r="T27" s="24">
        <f t="shared" si="3"/>
        <v>20041548.689999998</v>
      </c>
    </row>
    <row r="28" spans="1:20" ht="20.100000000000001" customHeight="1" x14ac:dyDescent="0.2">
      <c r="A28" s="70"/>
      <c r="B28" s="58"/>
      <c r="C28" s="13" t="s">
        <v>67</v>
      </c>
      <c r="D28" s="13" t="s">
        <v>68</v>
      </c>
      <c r="E28" s="47">
        <v>35914195</v>
      </c>
      <c r="F28" s="50">
        <f t="shared" si="2"/>
        <v>2992849.5833333335</v>
      </c>
      <c r="G28" s="84"/>
      <c r="H28" s="19">
        <v>0</v>
      </c>
      <c r="I28" s="19">
        <v>0</v>
      </c>
      <c r="J28" s="19">
        <v>0</v>
      </c>
      <c r="K28" s="19">
        <v>0</v>
      </c>
      <c r="L28" s="19">
        <v>0</v>
      </c>
      <c r="M28" s="19">
        <v>0</v>
      </c>
      <c r="N28" s="19">
        <v>0</v>
      </c>
      <c r="O28" s="19">
        <v>0</v>
      </c>
      <c r="P28" s="19">
        <v>17957097.5</v>
      </c>
      <c r="Q28" s="19">
        <v>17957097.5</v>
      </c>
      <c r="R28" s="19">
        <v>0</v>
      </c>
      <c r="S28" s="19">
        <v>0</v>
      </c>
      <c r="T28" s="24">
        <f t="shared" si="3"/>
        <v>35914195</v>
      </c>
    </row>
    <row r="29" spans="1:20" ht="20.100000000000001" customHeight="1" x14ac:dyDescent="0.2">
      <c r="A29" s="70"/>
      <c r="B29" s="56" t="s">
        <v>28</v>
      </c>
      <c r="C29" s="13" t="s">
        <v>37</v>
      </c>
      <c r="D29" s="13" t="s">
        <v>32</v>
      </c>
      <c r="E29" s="47">
        <v>116948683</v>
      </c>
      <c r="F29" s="50">
        <f t="shared" si="2"/>
        <v>9745723.583333334</v>
      </c>
      <c r="G29" s="84"/>
      <c r="H29" s="19">
        <v>9000000</v>
      </c>
      <c r="I29" s="20">
        <v>9048129.6300000008</v>
      </c>
      <c r="J29" s="20">
        <v>10058373.43</v>
      </c>
      <c r="K29" s="20">
        <v>8053414.2999999998</v>
      </c>
      <c r="L29" s="20">
        <v>9061259.3300000001</v>
      </c>
      <c r="M29" s="20">
        <v>9062668.6099999994</v>
      </c>
      <c r="N29" s="20">
        <v>10070609.59</v>
      </c>
      <c r="O29" s="20">
        <v>9266379.9600000009</v>
      </c>
      <c r="P29" s="20">
        <v>10066388.689999999</v>
      </c>
      <c r="Q29" s="20">
        <v>10082003.939999999</v>
      </c>
      <c r="R29" s="20">
        <v>10123084.460000001</v>
      </c>
      <c r="S29" s="20">
        <v>10125359.710000001</v>
      </c>
      <c r="T29" s="24">
        <f t="shared" si="3"/>
        <v>114017671.65000001</v>
      </c>
    </row>
    <row r="30" spans="1:20" ht="20.100000000000001" customHeight="1" x14ac:dyDescent="0.2">
      <c r="A30" s="70"/>
      <c r="B30" s="58"/>
      <c r="C30" s="13" t="s">
        <v>67</v>
      </c>
      <c r="D30" s="13" t="s">
        <v>68</v>
      </c>
      <c r="E30" s="47">
        <v>8200000</v>
      </c>
      <c r="F30" s="50">
        <f t="shared" si="2"/>
        <v>683333.33333333337</v>
      </c>
      <c r="G30" s="84"/>
      <c r="H30" s="19">
        <v>0</v>
      </c>
      <c r="I30" s="20">
        <v>0</v>
      </c>
      <c r="J30" s="20">
        <v>0</v>
      </c>
      <c r="K30" s="20">
        <v>0</v>
      </c>
      <c r="L30" s="20">
        <v>0</v>
      </c>
      <c r="M30" s="20">
        <v>0</v>
      </c>
      <c r="N30" s="20">
        <v>0</v>
      </c>
      <c r="O30" s="20">
        <v>0</v>
      </c>
      <c r="P30" s="20">
        <v>0</v>
      </c>
      <c r="Q30" s="20">
        <v>6591000</v>
      </c>
      <c r="R30" s="20">
        <v>240000</v>
      </c>
      <c r="S30" s="20">
        <v>1230000</v>
      </c>
      <c r="T30" s="24">
        <f t="shared" si="3"/>
        <v>8061000</v>
      </c>
    </row>
    <row r="31" spans="1:20" ht="20.100000000000001" customHeight="1" x14ac:dyDescent="0.2">
      <c r="A31" s="70"/>
      <c r="B31" s="56" t="s">
        <v>61</v>
      </c>
      <c r="C31" s="13" t="s">
        <v>38</v>
      </c>
      <c r="D31" s="13" t="s">
        <v>32</v>
      </c>
      <c r="E31" s="47">
        <v>16093860</v>
      </c>
      <c r="F31" s="50">
        <f t="shared" si="2"/>
        <v>1341155</v>
      </c>
      <c r="G31" s="84"/>
      <c r="H31" s="19">
        <v>1341155</v>
      </c>
      <c r="I31" s="20">
        <v>1341155</v>
      </c>
      <c r="J31" s="20">
        <v>1341155</v>
      </c>
      <c r="K31" s="20">
        <v>1341155</v>
      </c>
      <c r="L31" s="20">
        <v>1341155</v>
      </c>
      <c r="M31" s="20">
        <v>1341155</v>
      </c>
      <c r="N31" s="20">
        <v>1290586.8500000001</v>
      </c>
      <c r="O31" s="20">
        <v>1330963.05</v>
      </c>
      <c r="P31" s="20">
        <v>1300658.8</v>
      </c>
      <c r="Q31" s="20">
        <v>1308420.8600000001</v>
      </c>
      <c r="R31" s="20">
        <v>1350000</v>
      </c>
      <c r="S31" s="20">
        <v>1350674.4</v>
      </c>
      <c r="T31" s="24">
        <f t="shared" si="3"/>
        <v>15978233.960000001</v>
      </c>
    </row>
    <row r="32" spans="1:20" ht="20.100000000000001" customHeight="1" x14ac:dyDescent="0.2">
      <c r="A32" s="70"/>
      <c r="B32" s="58"/>
      <c r="C32" s="13" t="s">
        <v>67</v>
      </c>
      <c r="D32" s="13" t="s">
        <v>68</v>
      </c>
      <c r="E32" s="47">
        <v>1610000</v>
      </c>
      <c r="F32" s="50">
        <f t="shared" si="2"/>
        <v>134166.66666666666</v>
      </c>
      <c r="G32" s="84"/>
      <c r="H32" s="20">
        <v>0</v>
      </c>
      <c r="I32" s="20">
        <v>0</v>
      </c>
      <c r="J32" s="20">
        <v>0</v>
      </c>
      <c r="K32" s="20">
        <v>0</v>
      </c>
      <c r="L32" s="20">
        <v>0</v>
      </c>
      <c r="M32" s="20">
        <v>0</v>
      </c>
      <c r="N32" s="20">
        <v>0</v>
      </c>
      <c r="O32" s="20">
        <v>0</v>
      </c>
      <c r="P32" s="20">
        <v>0</v>
      </c>
      <c r="Q32" s="20">
        <v>1294550</v>
      </c>
      <c r="R32" s="20">
        <v>178059.27</v>
      </c>
      <c r="S32" s="20">
        <v>122420.52</v>
      </c>
      <c r="T32" s="24">
        <f t="shared" si="3"/>
        <v>1595029.79</v>
      </c>
    </row>
    <row r="33" spans="1:20" ht="20.100000000000001" customHeight="1" x14ac:dyDescent="0.2">
      <c r="A33" s="70"/>
      <c r="B33" s="43" t="s">
        <v>34</v>
      </c>
      <c r="C33" s="13" t="s">
        <v>59</v>
      </c>
      <c r="D33" s="13" t="s">
        <v>35</v>
      </c>
      <c r="E33" s="47">
        <v>1000</v>
      </c>
      <c r="F33" s="50">
        <f t="shared" si="2"/>
        <v>83.333333333333329</v>
      </c>
      <c r="G33" s="84"/>
      <c r="H33" s="20">
        <v>0</v>
      </c>
      <c r="I33" s="20">
        <v>0</v>
      </c>
      <c r="J33" s="20">
        <v>0</v>
      </c>
      <c r="K33" s="20">
        <v>0</v>
      </c>
      <c r="L33" s="20">
        <v>0</v>
      </c>
      <c r="M33" s="20">
        <v>0</v>
      </c>
      <c r="N33" s="20">
        <v>0</v>
      </c>
      <c r="O33" s="20">
        <v>0</v>
      </c>
      <c r="P33" s="20">
        <v>0</v>
      </c>
      <c r="Q33" s="20">
        <v>0</v>
      </c>
      <c r="R33" s="20">
        <v>0</v>
      </c>
      <c r="S33" s="20">
        <v>0</v>
      </c>
      <c r="T33" s="24">
        <v>0</v>
      </c>
    </row>
    <row r="34" spans="1:20" ht="20.100000000000001" customHeight="1" thickBot="1" x14ac:dyDescent="0.25">
      <c r="A34" s="71"/>
      <c r="B34" s="79" t="s">
        <v>42</v>
      </c>
      <c r="C34" s="80"/>
      <c r="D34" s="80"/>
      <c r="E34" s="10">
        <f>SUM(E23:E33)</f>
        <v>899829469</v>
      </c>
      <c r="F34" s="51">
        <f>SUM(F23:F33)</f>
        <v>74985789.083333328</v>
      </c>
      <c r="G34" s="46"/>
      <c r="H34" s="22">
        <f>SUM(H23:H33)</f>
        <v>64109029.709999993</v>
      </c>
      <c r="I34" s="22">
        <f t="shared" ref="I34:S34" si="4">SUM(I23:I33)</f>
        <v>65717936.010000005</v>
      </c>
      <c r="J34" s="22">
        <f t="shared" si="4"/>
        <v>64623345.109999999</v>
      </c>
      <c r="K34" s="22">
        <f t="shared" si="4"/>
        <v>66398690.109999999</v>
      </c>
      <c r="L34" s="22">
        <f t="shared" si="4"/>
        <v>76111221.930000007</v>
      </c>
      <c r="M34" s="22">
        <f t="shared" si="4"/>
        <v>68406592.810000002</v>
      </c>
      <c r="N34" s="22">
        <f t="shared" si="4"/>
        <v>68967598.519999996</v>
      </c>
      <c r="O34" s="22">
        <f t="shared" si="4"/>
        <v>72168888.939999983</v>
      </c>
      <c r="P34" s="22">
        <f t="shared" si="4"/>
        <v>73598536.170000002</v>
      </c>
      <c r="Q34" s="22">
        <f t="shared" si="4"/>
        <v>86412466.760000005</v>
      </c>
      <c r="R34" s="22">
        <f t="shared" si="4"/>
        <v>79709104.13000001</v>
      </c>
      <c r="S34" s="22">
        <f t="shared" si="4"/>
        <v>76172182.440000013</v>
      </c>
      <c r="T34" s="23">
        <f>SUM(T23:T33)</f>
        <v>862395592.63999999</v>
      </c>
    </row>
    <row r="35" spans="1:20" ht="8.1" customHeight="1" thickBot="1" x14ac:dyDescent="0.25">
      <c r="A35" s="78"/>
      <c r="B35" s="78"/>
      <c r="C35" s="78"/>
      <c r="D35" s="78"/>
      <c r="E35" s="78"/>
      <c r="F35" s="78"/>
      <c r="G35" s="78"/>
      <c r="H35" s="78"/>
      <c r="I35" s="78"/>
      <c r="J35" s="78"/>
      <c r="K35" s="78"/>
      <c r="L35" s="78"/>
      <c r="M35" s="78"/>
      <c r="N35" s="78"/>
      <c r="O35" s="78"/>
      <c r="P35" s="78"/>
      <c r="Q35" s="78"/>
      <c r="R35" s="78"/>
      <c r="S35" s="78"/>
      <c r="T35" s="78"/>
    </row>
    <row r="36" spans="1:20" ht="20.100000000000001" customHeight="1" thickBot="1" x14ac:dyDescent="0.25">
      <c r="A36" s="72" t="s">
        <v>70</v>
      </c>
      <c r="B36" s="73"/>
      <c r="C36" s="73"/>
      <c r="D36" s="73"/>
      <c r="E36" s="27">
        <f>SUM(E34,E18)</f>
        <v>902329469</v>
      </c>
      <c r="F36" s="44">
        <f>SUM(F34,F18)</f>
        <v>75194122.416666657</v>
      </c>
      <c r="G36" s="91" t="s">
        <v>46</v>
      </c>
      <c r="H36" s="92"/>
      <c r="I36" s="92"/>
      <c r="J36" s="92"/>
      <c r="K36" s="92"/>
      <c r="L36" s="92"/>
      <c r="M36" s="92"/>
      <c r="N36" s="92"/>
      <c r="O36" s="92"/>
      <c r="P36" s="92"/>
      <c r="Q36" s="92"/>
      <c r="R36" s="92"/>
      <c r="S36" s="93"/>
      <c r="T36" s="27">
        <f>SUM(T34,T18)</f>
        <v>877195472.88999999</v>
      </c>
    </row>
    <row r="37" spans="1:20" ht="20.100000000000001" customHeight="1" x14ac:dyDescent="0.25">
      <c r="A37" s="68" t="s">
        <v>76</v>
      </c>
      <c r="B37" s="68"/>
      <c r="C37" s="68"/>
      <c r="D37" s="68"/>
      <c r="E37" s="68"/>
      <c r="F37" s="42"/>
      <c r="G37" s="15"/>
      <c r="I37" s="8"/>
      <c r="J37" s="8"/>
      <c r="K37" s="8"/>
      <c r="L37" s="8"/>
      <c r="M37" s="8"/>
      <c r="N37" s="8"/>
      <c r="O37" s="8"/>
      <c r="P37" s="8"/>
      <c r="Q37" s="8"/>
      <c r="R37" s="8"/>
      <c r="S37" s="8"/>
      <c r="T37" s="8"/>
    </row>
    <row r="38" spans="1:20" ht="15" customHeight="1" x14ac:dyDescent="0.25">
      <c r="A38" s="15"/>
      <c r="B38" s="15"/>
      <c r="C38" s="15"/>
      <c r="D38" s="15"/>
      <c r="E38" s="15"/>
      <c r="F38" s="53"/>
      <c r="G38" s="15"/>
      <c r="H38" s="17"/>
      <c r="I38" s="33"/>
      <c r="J38" s="33"/>
      <c r="K38" s="33"/>
      <c r="L38" s="33"/>
      <c r="M38" s="33"/>
      <c r="N38" s="33"/>
      <c r="O38" s="33"/>
      <c r="P38" s="33"/>
      <c r="Q38" s="33"/>
      <c r="R38" s="33"/>
      <c r="S38" s="33"/>
      <c r="T38" s="32"/>
    </row>
    <row r="39" spans="1:20" ht="15" x14ac:dyDescent="0.25">
      <c r="A39" s="28" t="s">
        <v>48</v>
      </c>
      <c r="B39" s="15"/>
      <c r="C39" s="15"/>
      <c r="D39" s="15"/>
      <c r="E39" s="15"/>
      <c r="F39" s="42"/>
      <c r="G39" s="15"/>
      <c r="I39" s="8"/>
      <c r="J39" s="8"/>
      <c r="K39" s="8"/>
      <c r="L39" s="8"/>
      <c r="M39" s="8"/>
      <c r="N39" s="8"/>
      <c r="O39" s="8"/>
      <c r="P39" s="8"/>
      <c r="Q39" s="8"/>
      <c r="R39" s="33"/>
      <c r="S39" s="8"/>
      <c r="T39" s="32"/>
    </row>
    <row r="40" spans="1:20" ht="15" x14ac:dyDescent="0.2">
      <c r="A40" s="68" t="s">
        <v>54</v>
      </c>
      <c r="B40" s="68"/>
      <c r="C40" s="68"/>
      <c r="D40" s="68"/>
      <c r="E40" s="68"/>
      <c r="F40" s="68"/>
      <c r="G40" s="68"/>
      <c r="H40" s="68"/>
      <c r="I40" s="68"/>
      <c r="J40" s="68"/>
      <c r="K40" s="68"/>
      <c r="L40" s="68"/>
      <c r="M40" s="68"/>
      <c r="N40" s="68"/>
      <c r="O40" s="68"/>
      <c r="P40" s="68"/>
      <c r="Q40" s="68"/>
      <c r="R40" s="68"/>
      <c r="S40" s="68"/>
      <c r="T40" s="68"/>
    </row>
    <row r="41" spans="1:20" ht="30" customHeight="1" x14ac:dyDescent="0.2">
      <c r="A41" s="69" t="s">
        <v>69</v>
      </c>
      <c r="B41" s="69"/>
      <c r="C41" s="69"/>
      <c r="D41" s="69"/>
      <c r="E41" s="69"/>
      <c r="F41" s="69"/>
      <c r="G41" s="69"/>
      <c r="H41" s="69"/>
      <c r="I41" s="69"/>
      <c r="J41" s="69"/>
      <c r="K41" s="69"/>
      <c r="L41" s="69"/>
      <c r="M41" s="69"/>
      <c r="N41" s="69"/>
      <c r="O41" s="69"/>
      <c r="P41" s="69"/>
      <c r="Q41" s="69"/>
      <c r="R41" s="69"/>
      <c r="S41" s="69"/>
      <c r="T41" s="69"/>
    </row>
    <row r="42" spans="1:20" ht="15" x14ac:dyDescent="0.2">
      <c r="A42" s="68" t="s">
        <v>74</v>
      </c>
      <c r="B42" s="68"/>
      <c r="C42" s="68"/>
      <c r="D42" s="68"/>
      <c r="E42" s="68"/>
      <c r="F42" s="68"/>
      <c r="G42" s="68"/>
      <c r="H42" s="68"/>
      <c r="I42" s="68"/>
      <c r="J42" s="68"/>
      <c r="K42" s="68"/>
      <c r="L42" s="68"/>
      <c r="M42" s="68"/>
      <c r="N42" s="68"/>
      <c r="O42" s="68"/>
      <c r="P42" s="68"/>
      <c r="Q42" s="68"/>
      <c r="R42" s="68"/>
      <c r="S42" s="68"/>
      <c r="T42" s="68"/>
    </row>
    <row r="43" spans="1:20" ht="15" customHeight="1" x14ac:dyDescent="0.2">
      <c r="A43" s="31"/>
      <c r="E43" s="16"/>
      <c r="F43" s="16"/>
      <c r="G43" s="16"/>
    </row>
    <row r="44" spans="1:20" ht="15" customHeight="1" x14ac:dyDescent="0.2">
      <c r="A44" s="63" t="s">
        <v>71</v>
      </c>
      <c r="B44" s="63"/>
      <c r="H44" s="34"/>
      <c r="I44" s="34"/>
      <c r="J44" s="34"/>
      <c r="K44" s="34"/>
      <c r="L44" s="34"/>
      <c r="M44" s="34"/>
      <c r="N44" s="34"/>
      <c r="O44" s="34"/>
      <c r="P44" s="34"/>
      <c r="Q44" s="34"/>
      <c r="R44" s="34"/>
      <c r="S44" s="34"/>
      <c r="T44" s="34"/>
    </row>
    <row r="45" spans="1:20" ht="15" customHeight="1" x14ac:dyDescent="0.2">
      <c r="A45" s="29" t="s">
        <v>50</v>
      </c>
      <c r="B45" s="29"/>
      <c r="C45" s="14"/>
      <c r="D45" s="14"/>
      <c r="H45" s="34"/>
      <c r="I45" s="34"/>
      <c r="J45" s="34"/>
      <c r="K45" s="34"/>
      <c r="L45" s="34"/>
      <c r="M45" s="34"/>
      <c r="N45" s="34"/>
      <c r="O45" s="34"/>
      <c r="P45" s="34"/>
      <c r="Q45" s="34"/>
      <c r="R45" s="34"/>
      <c r="S45" s="34"/>
      <c r="T45" s="34"/>
    </row>
    <row r="46" spans="1:20" ht="15" x14ac:dyDescent="0.25">
      <c r="A46" s="30"/>
      <c r="B46" s="30"/>
      <c r="E46" s="37"/>
      <c r="F46" s="37"/>
      <c r="G46" s="37"/>
      <c r="H46" s="36"/>
      <c r="I46" s="34"/>
      <c r="J46" s="34"/>
      <c r="K46" s="34"/>
      <c r="L46" s="34"/>
      <c r="M46" s="34"/>
      <c r="N46" s="34"/>
      <c r="O46" s="34"/>
      <c r="P46" s="34"/>
      <c r="Q46" s="34"/>
      <c r="R46" s="34"/>
      <c r="S46" s="34"/>
      <c r="T46" s="34"/>
    </row>
    <row r="47" spans="1:20" x14ac:dyDescent="0.2">
      <c r="E47" s="38"/>
      <c r="F47" s="38"/>
      <c r="G47" s="35"/>
      <c r="H47" s="41"/>
      <c r="I47" s="34"/>
      <c r="J47" s="34"/>
      <c r="K47" s="34"/>
      <c r="L47" s="34"/>
      <c r="M47" s="34"/>
      <c r="N47" s="34"/>
      <c r="O47" s="34"/>
      <c r="P47" s="34"/>
      <c r="Q47" s="34"/>
      <c r="R47" s="34"/>
      <c r="S47" s="34"/>
      <c r="T47" s="34"/>
    </row>
    <row r="48" spans="1:20" x14ac:dyDescent="0.2">
      <c r="E48" s="38"/>
      <c r="F48" s="38"/>
      <c r="G48" s="34"/>
      <c r="H48" s="41"/>
      <c r="I48" s="34"/>
      <c r="J48" s="34"/>
      <c r="K48" s="34"/>
      <c r="L48" s="34"/>
      <c r="M48" s="34"/>
      <c r="N48" s="34"/>
      <c r="O48" s="34"/>
      <c r="P48" s="34"/>
      <c r="Q48" s="34"/>
      <c r="R48" s="34"/>
      <c r="S48" s="34"/>
      <c r="T48" s="34"/>
    </row>
    <row r="49" spans="5:22" x14ac:dyDescent="0.2">
      <c r="E49" s="38"/>
      <c r="F49" s="38"/>
      <c r="G49" s="36"/>
      <c r="H49" s="41"/>
      <c r="I49" s="34"/>
      <c r="J49" s="34"/>
      <c r="K49" s="34"/>
      <c r="L49" s="34"/>
      <c r="M49" s="34"/>
      <c r="N49" s="34"/>
      <c r="O49" s="34"/>
      <c r="P49" s="34"/>
      <c r="Q49" s="34"/>
      <c r="R49" s="34"/>
      <c r="S49" s="34"/>
      <c r="T49" s="34"/>
    </row>
    <row r="50" spans="5:22" x14ac:dyDescent="0.2">
      <c r="E50" s="16"/>
      <c r="F50" s="16"/>
      <c r="G50" s="16"/>
      <c r="H50" s="34"/>
      <c r="I50" s="34"/>
      <c r="K50" s="34"/>
      <c r="L50" s="34"/>
      <c r="M50" s="34"/>
      <c r="N50" s="34"/>
      <c r="O50" s="34"/>
      <c r="P50" s="34"/>
      <c r="Q50" s="34"/>
      <c r="R50" s="34"/>
      <c r="S50" s="34"/>
      <c r="T50" s="34"/>
      <c r="V50" s="16"/>
    </row>
    <row r="51" spans="5:22" x14ac:dyDescent="0.2">
      <c r="G51" s="16"/>
      <c r="H51" s="34"/>
      <c r="I51" s="34"/>
      <c r="J51" s="34"/>
      <c r="K51" s="34"/>
      <c r="L51" s="34"/>
      <c r="M51" s="34"/>
      <c r="N51" s="34"/>
      <c r="O51" s="34"/>
      <c r="P51" s="34"/>
      <c r="Q51" s="34"/>
      <c r="R51" s="34"/>
      <c r="S51" s="34"/>
      <c r="T51" s="34"/>
    </row>
    <row r="52" spans="5:22" x14ac:dyDescent="0.2">
      <c r="H52" s="34"/>
      <c r="I52" s="34"/>
      <c r="J52" s="34"/>
      <c r="K52" s="34"/>
      <c r="L52" s="34"/>
      <c r="M52" s="34"/>
      <c r="N52" s="34"/>
      <c r="O52" s="34"/>
      <c r="P52" s="34"/>
      <c r="Q52" s="34"/>
      <c r="R52" s="34"/>
      <c r="S52" s="34"/>
      <c r="T52" s="34"/>
    </row>
    <row r="53" spans="5:22" x14ac:dyDescent="0.2">
      <c r="H53" s="16"/>
      <c r="I53" s="16"/>
      <c r="J53" s="16"/>
      <c r="K53" s="16"/>
      <c r="L53" s="16"/>
      <c r="M53" s="16"/>
      <c r="N53" s="16"/>
      <c r="O53" s="16"/>
      <c r="P53" s="16"/>
      <c r="Q53" s="16"/>
      <c r="R53" s="16"/>
      <c r="S53" s="16"/>
      <c r="T53" s="16"/>
    </row>
    <row r="54" spans="5:22" x14ac:dyDescent="0.2">
      <c r="H54" s="16"/>
      <c r="I54" s="16"/>
      <c r="J54" s="17"/>
      <c r="K54" s="16"/>
      <c r="L54" s="16"/>
      <c r="M54" s="16"/>
      <c r="N54" s="16"/>
      <c r="O54" s="16"/>
      <c r="P54" s="16"/>
      <c r="Q54" s="16"/>
      <c r="R54" s="16"/>
      <c r="S54" s="16"/>
      <c r="T54" s="16"/>
    </row>
    <row r="55" spans="5:22" x14ac:dyDescent="0.2">
      <c r="J55" s="40"/>
    </row>
    <row r="56" spans="5:22" x14ac:dyDescent="0.2">
      <c r="J56" s="17"/>
    </row>
    <row r="57" spans="5:22" x14ac:dyDescent="0.2">
      <c r="J57" s="17"/>
    </row>
    <row r="58" spans="5:22" x14ac:dyDescent="0.2">
      <c r="J58" s="38"/>
    </row>
    <row r="59" spans="5:22" x14ac:dyDescent="0.2">
      <c r="J59" s="39"/>
      <c r="K59" s="31"/>
    </row>
    <row r="60" spans="5:22" x14ac:dyDescent="0.2">
      <c r="J60" s="16"/>
      <c r="N60" s="17"/>
    </row>
    <row r="61" spans="5:22" x14ac:dyDescent="0.2">
      <c r="J61" s="38"/>
      <c r="N61" s="17"/>
    </row>
    <row r="62" spans="5:22" x14ac:dyDescent="0.2">
      <c r="N62" s="16"/>
    </row>
  </sheetData>
  <mergeCells count="32">
    <mergeCell ref="G12:T12"/>
    <mergeCell ref="G11:T11"/>
    <mergeCell ref="G36:S36"/>
    <mergeCell ref="G21:T21"/>
    <mergeCell ref="G20:T20"/>
    <mergeCell ref="A21:D21"/>
    <mergeCell ref="A37:E37"/>
    <mergeCell ref="A35:T35"/>
    <mergeCell ref="B34:D34"/>
    <mergeCell ref="A14:A18"/>
    <mergeCell ref="G23:G24"/>
    <mergeCell ref="G25:G33"/>
    <mergeCell ref="B23:B28"/>
    <mergeCell ref="B29:B30"/>
    <mergeCell ref="B31:B32"/>
    <mergeCell ref="G14:G17"/>
    <mergeCell ref="B14:B17"/>
    <mergeCell ref="E12:F12"/>
    <mergeCell ref="E21:F21"/>
    <mergeCell ref="A44:B44"/>
    <mergeCell ref="A1:T1"/>
    <mergeCell ref="A2:T2"/>
    <mergeCell ref="A3:T3"/>
    <mergeCell ref="A11:E11"/>
    <mergeCell ref="A40:T40"/>
    <mergeCell ref="A41:T41"/>
    <mergeCell ref="A42:T42"/>
    <mergeCell ref="A20:E20"/>
    <mergeCell ref="A23:A34"/>
    <mergeCell ref="A36:D36"/>
    <mergeCell ref="B18:D18"/>
    <mergeCell ref="A12:D12"/>
  </mergeCells>
  <hyperlinks>
    <hyperlink ref="A44" r:id="rId1" display="Fundamento legal: Lei nº 23.751, de 30/12/2020"/>
    <hyperlink ref="A44:B44" r:id="rId2" location=":~:text=Estima%20as%20receitas%20e%20fixa,o%20exerc%C3%ADcio%20financeiro%20de%202023." display="LOA: Lei nº 24.678, de 17/01/2024"/>
    <hyperlink ref="A45" r:id="rId3" display="Fundamento legal: Lei nº 23.751, de 30/12/2020"/>
    <hyperlink ref="A45:B45" r:id="rId4" display="Fundamento legal: Lei Complementar nº 101/2000, art. 48-A, II; Lei nº 4.320/64 arts. 2°, 3°, 35, I, e 57; Lei nº 12.527/2011 art. 8°, §1°, II"/>
  </hyperlinks>
  <pageMargins left="0.19685039370078741" right="0.19685039370078741" top="0.9055118110236221" bottom="0.51181102362204722" header="0.19685039370078741" footer="0.31496062992125984"/>
  <pageSetup paperSize="9" scale="75" orientation="landscape" r:id="rId5"/>
  <headerFooter>
    <oddHeader>&amp;L&amp;G</oddHeader>
    <oddFooter>Página &amp;P</oddFooter>
  </headerFooter>
  <ignoredErrors>
    <ignoredError sqref="T31 T18 T23:T27 T29 T15:T16" formulaRange="1"/>
  </ignoredErrors>
  <legacyDrawingHF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EF1953FD38C4D49837C142CCC7A0BCF" ma:contentTypeVersion="16" ma:contentTypeDescription="Crie um novo documento." ma:contentTypeScope="" ma:versionID="4dea1420a31090c6b9ded7b3469dec6a">
  <xsd:schema xmlns:xsd="http://www.w3.org/2001/XMLSchema" xmlns:xs="http://www.w3.org/2001/XMLSchema" xmlns:p="http://schemas.microsoft.com/office/2006/metadata/properties" xmlns:ns2="6cdcdf08-9007-4546-b332-2dd8ed0a8e00" xmlns:ns3="eb0982ca-2f34-4782-ae56-e7017963951c" targetNamespace="http://schemas.microsoft.com/office/2006/metadata/properties" ma:root="true" ma:fieldsID="7df7004b4c1c5552f165c8008e7ba549" ns2:_="" ns3:_="">
    <xsd:import namespace="6cdcdf08-9007-4546-b332-2dd8ed0a8e00"/>
    <xsd:import namespace="eb0982ca-2f34-4782-ae56-e7017963951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TaxCatchAll" minOccurs="0"/>
                <xsd:element ref="ns2:MediaServiceGenerationTime" minOccurs="0"/>
                <xsd:element ref="ns2:MediaServiceEventHashCode" minOccurs="0"/>
                <xsd:element ref="ns2:lcf76f155ced4ddcb4097134ff3c332f"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dcdf08-9007-4546-b332-2dd8ed0a8e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Marcações de imagem" ma:readOnly="false" ma:fieldId="{5cf76f15-5ced-4ddc-b409-7134ff3c332f}" ma:taxonomyMulti="true" ma:sspId="0bc5ec6d-4359-4faf-b0b6-2f256882c4a8"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0982ca-2f34-4782-ae56-e7017963951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748c930-f2d6-4a0e-8d38-f711c89dbfe1}" ma:internalName="TaxCatchAll" ma:showField="CatchAllData" ma:web="eb0982ca-2f34-4782-ae56-e7017963951c">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b0982ca-2f34-4782-ae56-e7017963951c" xsi:nil="true"/>
    <lcf76f155ced4ddcb4097134ff3c332f xmlns="6cdcdf08-9007-4546-b332-2dd8ed0a8e0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572B46-7FF7-4CBC-8792-3CBDF5FBE6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dcdf08-9007-4546-b332-2dd8ed0a8e00"/>
    <ds:schemaRef ds:uri="eb0982ca-2f34-4782-ae56-e701796395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294F72-22D3-49B1-ADAA-942F8AA05794}">
  <ds:schemaRefs>
    <ds:schemaRef ds:uri="http://purl.org/dc/elements/1.1/"/>
    <ds:schemaRef ds:uri="http://schemas.microsoft.com/office/infopath/2007/PartnerControls"/>
    <ds:schemaRef ds:uri="6cdcdf08-9007-4546-b332-2dd8ed0a8e00"/>
    <ds:schemaRef ds:uri="http://schemas.microsoft.com/office/2006/documentManagement/types"/>
    <ds:schemaRef ds:uri="http://schemas.openxmlformats.org/package/2006/metadata/core-properties"/>
    <ds:schemaRef ds:uri="http://purl.org/dc/dcmitype/"/>
    <ds:schemaRef ds:uri="eb0982ca-2f34-4782-ae56-e7017963951c"/>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FEFE277A-D2FD-4F0F-B94F-AFC54BDECB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Receitas_2023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Spinfor</cp:lastModifiedBy>
  <cp:lastPrinted>2025-05-16T12:30:54Z</cp:lastPrinted>
  <dcterms:created xsi:type="dcterms:W3CDTF">2024-07-16T15:11:57Z</dcterms:created>
  <dcterms:modified xsi:type="dcterms:W3CDTF">2025-05-16T15:40:12Z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0x0101005EF1953FD38C4D49837C142CCC7A0BCF</vt:lpwstr>
  </property>
  <property fmtid="{D5CDD505-2E9C-101B-9397-08002B2CF9AE}" pid="3" name="MediaServiceImageTags">
    <vt:lpwstr/>
  </property>
</Properties>
</file>